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Sheet1" sheetId="1" r:id="rId1"/>
    <sheet name="Sheet2" sheetId="2" r:id="rId2"/>
    <sheet name="Sheet3" sheetId="3" r:id="rId3"/>
  </sheets>
  <definedNames>
    <definedName name="l">'Sheet1'!$J$4</definedName>
    <definedName name="m">'Sheet1'!$J$1</definedName>
    <definedName name="g">'Sheet1'!$J$2</definedName>
    <definedName name="b">'Sheet1'!$J$5</definedName>
    <definedName name="theta_0">'Sheet1'!$E$3</definedName>
    <definedName name="d">'Sheet1'!$M$5</definedName>
    <definedName name="dt">'Sheet1'!$J$3</definedName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<sst xmlns="http://schemas.openxmlformats.org/spreadsheetml/2006/main" count="24" uniqueCount="22">
  <si>
    <t>t</t>
  </si>
  <si>
    <t>F</t>
  </si>
  <si>
    <t>eps</t>
  </si>
  <si>
    <t>omega</t>
  </si>
  <si>
    <t>theta</t>
  </si>
  <si>
    <t>m</t>
  </si>
  <si>
    <t>kg</t>
  </si>
  <si>
    <t>T</t>
  </si>
  <si>
    <t>s</t>
  </si>
  <si>
    <t>[s]</t>
  </si>
  <si>
    <t>[N]</t>
  </si>
  <si>
    <t>rad/s*2</t>
  </si>
  <si>
    <t>rad/s</t>
  </si>
  <si>
    <t>rad</t>
  </si>
  <si>
    <t>g</t>
  </si>
  <si>
    <t>m/s**2</t>
  </si>
  <si>
    <t>dt</t>
  </si>
  <si>
    <t>l</t>
  </si>
  <si>
    <t>b</t>
  </si>
  <si>
    <t>kg/s</t>
  </si>
  <si>
    <t>d</t>
  </si>
  <si>
    <t>1/s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</si>
</sst>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2">
    <font>
      <sz val="10"/>
      <color indexed="8"/>
      <name val="Sans"/>
      <family val="0"/>
    </font>
    <font>
      <sz val="8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Sheet1!$E:$E</c:f>
              <c:strCache/>
            </c:strRef>
          </c:xVal>
          <c:yVal>
            <c:numRef>
              <c:f>Sheet1!$D:$D</c:f>
              <c:numCache/>
            </c:numRef>
          </c:yVal>
          <c:smooth val="0"/>
        </c:ser>
        <c:axId val="39346713"/>
        <c:axId val="41745222"/>
      </c:scatterChart>
      <c:valAx>
        <c:axId val="39346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Theta [rad]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45222"/>
        <c:crosses val="autoZero"/>
        <c:crossBetween val="midCat"/>
        <c:dispUnits/>
      </c:valAx>
      <c:valAx>
        <c:axId val="417452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omega [rad/s]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46713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7</xdr:row>
      <xdr:rowOff>28575</xdr:rowOff>
    </xdr:from>
    <xdr:ext cx="10125075" cy="4829175"/>
    <xdr:graphicFrame>
      <xdr:nvGraphicFramePr>
        <xdr:cNvPr id="1" name="Chart 1"/>
        <xdr:cNvGraphicFramePr/>
      </xdr:nvGraphicFramePr>
      <xdr:xfrm>
        <a:off x="4962525" y="1228725"/>
        <a:ext cx="10125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0"/>
  <sheetViews>
    <sheetView tabSelected="1" zoomScaleSheetLayoutView="1" workbookViewId="0" topLeftCell="A1">
      <selection activeCell="J5" sqref="J5"/>
    </sheetView>
  </sheetViews>
  <sheetFormatPr defaultColWidth="11.00390625" defaultRowHeight="12.75"/>
  <cols>
    <col min="1" max="256" width="11.00390625" style="2" customWidth="1"/>
  </cols>
  <sheetData>
    <row r="1" spans="1:14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I1" s="2" t="s">
        <v>5</v>
      </c>
      <c r="J1" s="2">
        <v>1</v>
      </c>
      <c r="K1" s="2" t="s">
        <v>6</v>
      </c>
      <c r="L1" s="2" t="s">
        <v>7</v>
      </c>
      <c r="M1" s="2">
        <f>2*PI()*SQRT(l/g)</f>
        <v>2.00565782170697</v>
      </c>
      <c r="N1" s="2" t="s">
        <v>8</v>
      </c>
    </row>
    <row r="2" spans="1:11" ht="13.5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I2" s="2" t="s">
        <v>14</v>
      </c>
      <c r="J2" s="2">
        <v>9.814</v>
      </c>
      <c r="K2" s="2" t="s">
        <v>15</v>
      </c>
    </row>
    <row r="3" spans="1:11" ht="13.5">
      <c r="A3" s="2">
        <v>0</v>
      </c>
      <c r="D3" s="2">
        <v>0</v>
      </c>
      <c r="E3" s="2">
        <f>PI()/10</f>
        <v>0.3141592653589793</v>
      </c>
      <c r="I3" s="2" t="s">
        <v>16</v>
      </c>
      <c r="J3" s="2">
        <v>0.03</v>
      </c>
      <c r="K3" s="2" t="s">
        <v>8</v>
      </c>
    </row>
    <row r="4" spans="1:11" ht="13.5">
      <c r="A4" s="2">
        <f>A3+dt</f>
        <v>0.03</v>
      </c>
      <c r="B4" s="2">
        <f>-m*g*SIN(E3)-b*D3*l</f>
        <v>-3.032692782795734</v>
      </c>
      <c r="C4" s="2">
        <f>B4/m/l</f>
        <v>-3.032692782795734</v>
      </c>
      <c r="D4" s="2">
        <f>D3+C4*dt</f>
        <v>-0.09098078348387202</v>
      </c>
      <c r="E4" s="2">
        <f>E3+D4*dt</f>
        <v>0.31142984185446315</v>
      </c>
      <c r="I4" s="2" t="s">
        <v>17</v>
      </c>
      <c r="J4" s="2">
        <v>1</v>
      </c>
      <c r="K4" s="2" t="s">
        <v>5</v>
      </c>
    </row>
    <row r="5" spans="1:14" ht="13.5">
      <c r="A5" s="2">
        <f>A4+dt</f>
        <v>0.06</v>
      </c>
      <c r="B5" s="2">
        <f>-m*g*SIN(E4)-b*D4*l</f>
        <v>-2.916225199945173</v>
      </c>
      <c r="C5" s="2">
        <f>B5/m/l</f>
        <v>-2.916225199945173</v>
      </c>
      <c r="D5" s="2">
        <f>D4+C5*dt</f>
        <v>-0.1784675394822272</v>
      </c>
      <c r="E5" s="2">
        <f>E4+D5*dt</f>
        <v>0.3060758156699963</v>
      </c>
      <c r="I5" s="2" t="s">
        <v>18</v>
      </c>
      <c r="J5" s="2">
        <v>1</v>
      </c>
      <c r="K5" s="2" t="s">
        <v>19</v>
      </c>
      <c r="L5" s="2" t="s">
        <v>20</v>
      </c>
      <c r="M5" s="2">
        <f>b/(2*m)</f>
        <v>0.5</v>
      </c>
      <c r="N5" s="2" t="s">
        <v>21</v>
      </c>
    </row>
    <row r="6" spans="1:5" ht="13.5">
      <c r="A6" s="2">
        <f>A5+dt</f>
        <v>0.09</v>
      </c>
      <c r="B6" s="2">
        <f>-m*g*SIN(E5)-b*D5*l</f>
        <v>-2.778678743208658</v>
      </c>
      <c r="C6" s="2">
        <f>B6/m/l</f>
        <v>-2.778678743208658</v>
      </c>
      <c r="D6" s="2">
        <f>D5+C6*dt</f>
        <v>-0.2618279017784869</v>
      </c>
      <c r="E6" s="2">
        <f>E5+D6*dt</f>
        <v>0.2982209786166417</v>
      </c>
    </row>
    <row r="7" spans="1:5" ht="13.5">
      <c r="A7" s="2">
        <f>A6+dt</f>
        <v>0.12</v>
      </c>
      <c r="B7" s="2">
        <f>-m*g*SIN(E6)-b*D6*l</f>
        <v>-2.6217233041805192</v>
      </c>
      <c r="C7" s="2">
        <f>B7/m/l</f>
        <v>-2.6217233041805192</v>
      </c>
      <c r="D7" s="2">
        <f>D6+C7*dt</f>
        <v>-0.3404796009039025</v>
      </c>
      <c r="E7" s="2">
        <f>E6+D7*dt</f>
        <v>0.28800659058952466</v>
      </c>
    </row>
    <row r="8" spans="1:5" ht="12.75">
      <c r="A8" s="2">
        <f>A7+dt</f>
        <v>0.15</v>
      </c>
      <c r="B8" s="2">
        <f>-m*g*SIN(E7)-b*D7*l</f>
        <v>-2.4471035414207676</v>
      </c>
      <c r="C8" s="2">
        <f>B8/m/l</f>
        <v>-2.4471035414207676</v>
      </c>
      <c r="D8" s="2">
        <f>D7+C8*dt</f>
        <v>-0.41389270714652554</v>
      </c>
      <c r="E8" s="2">
        <f>E7+D8*dt</f>
        <v>0.2755898093751289</v>
      </c>
    </row>
    <row r="9" spans="1:5" ht="12.75">
      <c r="A9" s="2">
        <f>A8+dt</f>
        <v>0.18</v>
      </c>
      <c r="B9" s="2">
        <f>-m*g*SIN(E8)-b*D8*l</f>
        <v>-2.2566393599078785</v>
      </c>
      <c r="C9" s="2">
        <f>B9/m/l</f>
        <v>-2.2566393599078785</v>
      </c>
      <c r="D9" s="2">
        <f>D8+C9*dt</f>
        <v>-0.4815918879437619</v>
      </c>
      <c r="E9" s="2">
        <f>E8+D9*dt</f>
        <v>0.261142052736816</v>
      </c>
    </row>
    <row r="10" spans="1:5" ht="12.75">
      <c r="A10" s="2">
        <f>A9+dt</f>
        <v>0.21</v>
      </c>
      <c r="B10" s="2">
        <f>-m*g*SIN(E9)-b*D9*l</f>
        <v>-2.052226401510327</v>
      </c>
      <c r="C10" s="2">
        <f>B10/m/l</f>
        <v>-2.052226401510327</v>
      </c>
      <c r="D10" s="2">
        <f>D9+C10*dt</f>
        <v>-0.5431586799890717</v>
      </c>
      <c r="E10" s="2">
        <f>E9+D10*dt</f>
        <v>0.24484729233714386</v>
      </c>
    </row>
    <row r="11" spans="1:5" ht="12.75">
      <c r="A11" s="2">
        <f>A10+dt</f>
        <v>0.24</v>
      </c>
      <c r="B11" s="2">
        <f>-m*g*SIN(E10)-b*D10*l</f>
        <v>-1.8358351451176431</v>
      </c>
      <c r="C11" s="2">
        <f>B11/m/l</f>
        <v>-1.8358351451176431</v>
      </c>
      <c r="D11" s="2">
        <f>D10+C11*dt</f>
        <v>-0.5982337343426011</v>
      </c>
      <c r="E11" s="2">
        <f>E10+D11*dt</f>
        <v>0.22690028030686582</v>
      </c>
    </row>
    <row r="12" spans="1:5" ht="12.75">
      <c r="A12" s="2">
        <f>A11+dt</f>
        <v>0.27</v>
      </c>
      <c r="B12" s="2">
        <f>-m*g*SIN(E11)-b*D11*l</f>
        <v>-1.6095074167346644</v>
      </c>
      <c r="C12" s="2">
        <f>B12/m/l</f>
        <v>-1.6095074167346644</v>
      </c>
      <c r="D12" s="2">
        <f>D11+C12*dt</f>
        <v>-0.646518956844641</v>
      </c>
      <c r="E12" s="2">
        <f>E11+D12*dt</f>
        <v>0.2075047116015266</v>
      </c>
    </row>
    <row r="13" spans="1:5" ht="12.75">
      <c r="A13" s="2">
        <f>A12+dt</f>
        <v>0.30000000000000004</v>
      </c>
      <c r="B13" s="2">
        <f>-m*g*SIN(E12)-b*D12*l</f>
        <v>-1.3753493912952137</v>
      </c>
      <c r="C13" s="2">
        <f>B13/m/l</f>
        <v>-1.3753493912952137</v>
      </c>
      <c r="D13" s="2">
        <f>D12+C13*dt</f>
        <v>-0.6877794385834974</v>
      </c>
      <c r="E13" s="2">
        <f>E12+D13*dt</f>
        <v>0.18687132844402166</v>
      </c>
    </row>
    <row r="14" spans="1:5" ht="12.75">
      <c r="A14" s="2">
        <f>A13+dt</f>
        <v>0.33000000000000007</v>
      </c>
      <c r="B14" s="2">
        <f>-m*g*SIN(E13)-b*D13*l</f>
        <v>-1.1355205079316297</v>
      </c>
      <c r="C14" s="2">
        <f>B14/m/l</f>
        <v>-1.1355205079316297</v>
      </c>
      <c r="D14" s="2">
        <f>D13+C14*dt</f>
        <v>-0.7218450538214464</v>
      </c>
      <c r="E14" s="2">
        <f>E13+D14*dt</f>
        <v>0.16521597682937827</v>
      </c>
    </row>
    <row r="15" spans="1:5" ht="12.75">
      <c r="A15" s="2">
        <f>A14+dt</f>
        <v>0.3600000000000001</v>
      </c>
      <c r="B15" s="2">
        <f>-m*g*SIN(E14)-b*D14*l</f>
        <v>-0.8922180939024954</v>
      </c>
      <c r="C15" s="2">
        <f>B15/m/l</f>
        <v>-0.8922180939024954</v>
      </c>
      <c r="D15" s="2">
        <f>D14+C15*dt</f>
        <v>-0.7486115966385213</v>
      </c>
      <c r="E15" s="2">
        <f>E14+D15*dt</f>
        <v>0.14275762893022265</v>
      </c>
    </row>
    <row r="16" spans="1:5" ht="12.75">
      <c r="A16" s="2">
        <f>A15+dt</f>
        <v>0.3900000000000001</v>
      </c>
      <c r="B16" s="2">
        <f>-m*g*SIN(E15)-b*D15*l</f>
        <v>-0.647657871619303</v>
      </c>
      <c r="C16" s="2">
        <f>B16/m/l</f>
        <v>-0.647657871619303</v>
      </c>
      <c r="D16" s="2">
        <f>D15+C16*dt</f>
        <v>-0.7680413327871004</v>
      </c>
      <c r="E16" s="2">
        <f>E15+D16*dt</f>
        <v>0.11971638894660963</v>
      </c>
    </row>
    <row r="17" spans="1:5" ht="12.75">
      <c r="A17" s="2">
        <f>A16+dt</f>
        <v>0.42000000000000015</v>
      </c>
      <c r="B17" s="2">
        <f>-m*g*SIN(E16)-b*D16*l</f>
        <v>-0.4040508796027772</v>
      </c>
      <c r="C17" s="2">
        <f>B17/m/l</f>
        <v>-0.4040508796027772</v>
      </c>
      <c r="D17" s="2">
        <f>D16+C17*dt</f>
        <v>-0.7801628591751837</v>
      </c>
      <c r="E17" s="2">
        <f>E16+D17*dt</f>
        <v>0.09631150317135412</v>
      </c>
    </row>
    <row r="18" spans="1:5" ht="12.75">
      <c r="A18" s="2">
        <f>A17+dt</f>
        <v>0.4500000000000002</v>
      </c>
      <c r="B18" s="2">
        <f>-m*g*SIN(E17)-b*D17*l</f>
        <v>-0.16357764450306012</v>
      </c>
      <c r="C18" s="2">
        <f>B18/m/l</f>
        <v>-0.16357764450306012</v>
      </c>
      <c r="D18" s="2">
        <f>D17+C18*dt</f>
        <v>-0.7850701885102755</v>
      </c>
      <c r="E18" s="2">
        <f>E17+D18*dt</f>
        <v>0.07275939751604585</v>
      </c>
    </row>
    <row r="19" spans="1:5" ht="12.75">
      <c r="A19" s="2">
        <f>A18+dt</f>
        <v>0.4800000000000002</v>
      </c>
      <c r="B19" s="2">
        <f>-m*g*SIN(E18)-b*D18*l</f>
        <v>0.07163932578400223</v>
      </c>
      <c r="C19" s="2">
        <f>B19/m/l</f>
        <v>0.07163932578400223</v>
      </c>
      <c r="D19" s="2">
        <f>D18+C19*dt</f>
        <v>-0.7829210087367555</v>
      </c>
      <c r="E19" s="2">
        <f>E18+D19*dt</f>
        <v>0.04927176725394318</v>
      </c>
    </row>
    <row r="20" spans="1:5" ht="12.75">
      <c r="A20" s="2">
        <f>A19+dt</f>
        <v>0.5100000000000002</v>
      </c>
      <c r="B20" s="2">
        <f>-m*g*SIN(E19)-b*D19*l</f>
        <v>0.2995635153795338</v>
      </c>
      <c r="C20" s="2">
        <f>B20/m/l</f>
        <v>0.2995635153795338</v>
      </c>
      <c r="D20" s="2">
        <f>D19+C20*dt</f>
        <v>-0.7739341032753695</v>
      </c>
      <c r="E20" s="2">
        <f>E19+D20*dt</f>
        <v>0.026053744155682096</v>
      </c>
    </row>
    <row r="21" spans="1:5" ht="12.75">
      <c r="A21" s="2">
        <f>A20+dt</f>
        <v>0.5400000000000003</v>
      </c>
      <c r="B21" s="2">
        <f>-m*g*SIN(E20)-b*D20*l</f>
        <v>0.5182715842722962</v>
      </c>
      <c r="C21" s="2">
        <f>B21/m/l</f>
        <v>0.5182715842722962</v>
      </c>
      <c r="D21" s="2">
        <f>D20+C21*dt</f>
        <v>-0.7583859557472006</v>
      </c>
      <c r="E21" s="2">
        <f>E20+D21*dt</f>
        <v>0.003302165483266079</v>
      </c>
    </row>
    <row r="22" spans="1:5" ht="12.75">
      <c r="A22" s="2">
        <f>A21+dt</f>
        <v>0.5700000000000003</v>
      </c>
      <c r="B22" s="2">
        <f>-m*g*SIN(E21)-b*D21*l</f>
        <v>0.7259785625911416</v>
      </c>
      <c r="C22" s="2">
        <f>B22/m/l</f>
        <v>0.7259785625911416</v>
      </c>
      <c r="D22" s="2">
        <f>D21+C22*dt</f>
        <v>-0.7366065988694663</v>
      </c>
      <c r="E22" s="2">
        <f>E21+D22*dt</f>
        <v>-0.01879603248281791</v>
      </c>
    </row>
    <row r="23" spans="1:5" ht="12.75">
      <c r="A23" s="2">
        <f>A22+dt</f>
        <v>0.6000000000000003</v>
      </c>
      <c r="B23" s="2">
        <f>-m*g*SIN(E22)-b*D22*l</f>
        <v>0.9210600002587357</v>
      </c>
      <c r="C23" s="2">
        <f>B23/m/l</f>
        <v>0.9210600002587357</v>
      </c>
      <c r="D23" s="2">
        <f>D22+C23*dt</f>
        <v>-0.7089747988617042</v>
      </c>
      <c r="E23" s="2">
        <f>E22+D23*dt</f>
        <v>-0.040065276448669036</v>
      </c>
    </row>
    <row r="24" spans="1:5" ht="12.75">
      <c r="A24" s="2">
        <f>A23+dt</f>
        <v>0.6300000000000003</v>
      </c>
      <c r="B24" s="2">
        <f>-m*g*SIN(E23)-b*D23*l</f>
        <v>1.102070234369862</v>
      </c>
      <c r="C24" s="2">
        <f>B24/m/l</f>
        <v>1.102070234369862</v>
      </c>
      <c r="D24" s="2">
        <f>D23+C24*dt</f>
        <v>-0.6759126918306083</v>
      </c>
      <c r="E24" s="2">
        <f>E23+D24*dt</f>
        <v>-0.06034265720358728</v>
      </c>
    </row>
    <row r="25" spans="1:5" ht="12.75">
      <c r="A25" s="2">
        <f>A24+dt</f>
        <v>0.6600000000000004</v>
      </c>
      <c r="B25" s="2">
        <f>-m*g*SIN(E24)-b*D24*l</f>
        <v>1.2677562033095962</v>
      </c>
      <c r="C25" s="2">
        <f>B25/m/l</f>
        <v>1.2677562033095962</v>
      </c>
      <c r="D25" s="2">
        <f>D24+C25*dt</f>
        <v>-0.6378800057313204</v>
      </c>
      <c r="E25" s="2">
        <f>E24+D25*dt</f>
        <v>-0.0794790573755269</v>
      </c>
    </row>
    <row r="26" spans="1:5" ht="12.75">
      <c r="A26" s="2">
        <f>A25+dt</f>
        <v>0.6900000000000004</v>
      </c>
      <c r="B26" s="2">
        <f>-m*g*SIN(E25)-b*D25*l</f>
        <v>1.4170665266143023</v>
      </c>
      <c r="C26" s="2">
        <f>B26/m/l</f>
        <v>1.4170665266143023</v>
      </c>
      <c r="D26" s="2">
        <f>D25+C26*dt</f>
        <v>-0.5953680099328913</v>
      </c>
      <c r="E26" s="2">
        <f>E25+D26*dt</f>
        <v>-0.09734009767351363</v>
      </c>
    </row>
    <row r="27" spans="1:5" ht="12.75">
      <c r="A27" s="2">
        <f>A26+dt</f>
        <v>0.7200000000000004</v>
      </c>
      <c r="B27" s="2">
        <f>-m*g*SIN(E26)-b*D26*l</f>
        <v>1.549155856819596</v>
      </c>
      <c r="C27" s="2">
        <f>B27/m/l</f>
        <v>1.549155856819596</v>
      </c>
      <c r="D27" s="2">
        <f>D26+C27*dt</f>
        <v>-0.5488933342283034</v>
      </c>
      <c r="E27" s="2">
        <f>E26+D27*dt</f>
        <v>-0.11380689770036273</v>
      </c>
    </row>
    <row r="28" spans="1:5" ht="12.75">
      <c r="A28" s="2">
        <f>A27+dt</f>
        <v>0.7500000000000004</v>
      </c>
      <c r="B28" s="2">
        <f>-m*g*SIN(E27)-b*D27*l</f>
        <v>1.663384770570338</v>
      </c>
      <c r="C28" s="2">
        <f>B28/m/l</f>
        <v>1.663384770570338</v>
      </c>
      <c r="D28" s="2">
        <f>D27+C28*dt</f>
        <v>-0.4989917911111933</v>
      </c>
      <c r="E28" s="2">
        <f>E27+D28*dt</f>
        <v>-0.12877665143369854</v>
      </c>
    </row>
    <row r="29" spans="1:5" ht="12.75">
      <c r="A29" s="2">
        <f>A28+dt</f>
        <v>0.7800000000000005</v>
      </c>
      <c r="B29" s="2">
        <f>-m*g*SIN(E28)-b*D28*l</f>
        <v>1.7593156823446572</v>
      </c>
      <c r="C29" s="2">
        <f>B29/m/l</f>
        <v>1.7593156823446572</v>
      </c>
      <c r="D29" s="2">
        <f>D28+C29*dt</f>
        <v>-0.4462123206408536</v>
      </c>
      <c r="E29" s="2">
        <f>E28+D29*dt</f>
        <v>-0.14216302105292414</v>
      </c>
    </row>
    <row r="30" spans="1:5" ht="12.75">
      <c r="A30" s="2">
        <f>A29+dt</f>
        <v>0.8100000000000005</v>
      </c>
      <c r="B30" s="2">
        <f>-m*g*SIN(E29)-b*D29*l</f>
        <v>1.8367054225837518</v>
      </c>
      <c r="C30" s="2">
        <f>B30/m/l</f>
        <v>1.8367054225837518</v>
      </c>
      <c r="D30" s="2">
        <f>D29+C30*dt</f>
        <v>-0.39111115796334106</v>
      </c>
      <c r="E30" s="2">
        <f>E29+D30*dt</f>
        <v>-0.15389635579182437</v>
      </c>
    </row>
    <row r="31" spans="1:5" ht="12.75">
      <c r="A31" s="2">
        <f>A30+dt</f>
        <v>0.8400000000000005</v>
      </c>
      <c r="B31" s="2">
        <f>-m*g*SIN(E30)-b*D30*l</f>
        <v>1.895495216688813</v>
      </c>
      <c r="C31" s="2">
        <f>B31/m/l</f>
        <v>1.895495216688813</v>
      </c>
      <c r="D31" s="2">
        <f>D30+C31*dt</f>
        <v>-0.33424630146267664</v>
      </c>
      <c r="E31" s="2">
        <f>E30+D31*dt</f>
        <v>-0.16392374483570465</v>
      </c>
    </row>
    <row r="32" spans="1:5" ht="12.75">
      <c r="A32" s="2">
        <f>A31+dt</f>
        <v>0.8700000000000006</v>
      </c>
      <c r="B32" s="2">
        <f>-m*g*SIN(E31)-b*D31*l</f>
        <v>1.9357988323696262</v>
      </c>
      <c r="C32" s="2">
        <f>B32/m/l</f>
        <v>1.9357988323696262</v>
      </c>
      <c r="D32" s="2">
        <f>D31+C32*dt</f>
        <v>-0.27617233649158784</v>
      </c>
      <c r="E32" s="2">
        <f>E31+D32*dt</f>
        <v>-0.1722089149304523</v>
      </c>
    </row>
    <row r="33" spans="1:5" ht="12.75">
      <c r="A33" s="2">
        <f>A32+dt</f>
        <v>0.9000000000000006</v>
      </c>
      <c r="B33" s="2">
        <f>-m*g*SIN(E32)-b*D32*l</f>
        <v>1.9578896356787867</v>
      </c>
      <c r="C33" s="2">
        <f>B33/m/l</f>
        <v>1.9578896356787867</v>
      </c>
      <c r="D33" s="2">
        <f>D32+C33*dt</f>
        <v>-0.21743564742122423</v>
      </c>
      <c r="E33" s="2">
        <f>E32+D33*dt</f>
        <v>-0.178731984353089</v>
      </c>
    </row>
    <row r="34" spans="1:5" ht="12.75">
      <c r="A34" s="2">
        <f>A33+dt</f>
        <v>0.9300000000000006</v>
      </c>
      <c r="B34" s="2">
        <f>-m*g*SIN(E33)-b*D33*l</f>
        <v>1.962187220263011</v>
      </c>
      <c r="C34" s="2">
        <f>B34/m/l</f>
        <v>1.962187220263011</v>
      </c>
      <c r="D34" s="2">
        <f>D33+C34*dt</f>
        <v>-0.1585700308133339</v>
      </c>
      <c r="E34" s="2">
        <f>E33+D34*dt</f>
        <v>-0.18348908527748903</v>
      </c>
    </row>
    <row r="35" spans="1:5" ht="12.75">
      <c r="A35" s="2">
        <f>A34+dt</f>
        <v>0.9600000000000006</v>
      </c>
      <c r="B35" s="2">
        <f>-m*g*SIN(E34)-b*D34*l</f>
        <v>1.9492441620193377</v>
      </c>
      <c r="C35" s="2">
        <f>B35/m/l</f>
        <v>1.9492441620193377</v>
      </c>
      <c r="D35" s="2">
        <f>D34+C35*dt</f>
        <v>-0.10009270595275377</v>
      </c>
      <c r="E35" s="2">
        <f>E34+D35*dt</f>
        <v>-0.18649186645607163</v>
      </c>
    </row>
    <row r="36" spans="1:5" ht="12.75">
      <c r="A36" s="2">
        <f>A35+dt</f>
        <v>0.9900000000000007</v>
      </c>
      <c r="B36" s="2">
        <f>-m*g*SIN(E35)-b*D35*l</f>
        <v>1.919733315734427</v>
      </c>
      <c r="C36" s="2">
        <f>B36/m/l</f>
        <v>1.919733315734427</v>
      </c>
      <c r="D36" s="2">
        <f>D35+C36*dt</f>
        <v>-0.04250070648072096</v>
      </c>
      <c r="E36" s="2">
        <f>E35+D36*dt</f>
        <v>-0.18776688765049326</v>
      </c>
    </row>
    <row r="37" spans="1:5" ht="12.75">
      <c r="A37" s="2">
        <f>A36+dt</f>
        <v>1.0200000000000007</v>
      </c>
      <c r="B37" s="2">
        <f>-m*g*SIN(E36)-b*D36*l</f>
        <v>1.8744359246063977</v>
      </c>
      <c r="C37" s="2">
        <f>B37/m/l</f>
        <v>1.8744359246063977</v>
      </c>
      <c r="D37" s="2">
        <f>D36+C37*dt</f>
        <v>0.013732371257470968</v>
      </c>
      <c r="E37" s="2">
        <f>E36+D37*dt</f>
        <v>-0.18735491651276914</v>
      </c>
    </row>
    <row r="38" spans="1:5" ht="13.5">
      <c r="A38" s="2">
        <f>A37+dt</f>
        <v>1.0500000000000007</v>
      </c>
      <c r="B38" s="2">
        <f>-m*g*SIN(E37)-b*D37*l</f>
        <v>1.8142306699369877</v>
      </c>
      <c r="C38" s="2">
        <f>B38/m/l</f>
        <v>1.8142306699369877</v>
      </c>
      <c r="D38" s="2">
        <f>D37+C38*dt</f>
        <v>0.0681592913555806</v>
      </c>
      <c r="E38" s="2">
        <f>E37+D38*dt</f>
        <v>-0.18531013777210173</v>
      </c>
    </row>
    <row r="39" spans="1:5" ht="13.5">
      <c r="A39" s="2">
        <f>A38+dt</f>
        <v>1.0800000000000007</v>
      </c>
      <c r="B39" s="2">
        <f>-m*g*SIN(E38)-b*D38*l</f>
        <v>1.7400836571175453</v>
      </c>
      <c r="C39" s="2">
        <f>B39/m/l</f>
        <v>1.7400836571175453</v>
      </c>
      <c r="D39" s="2">
        <f>D38+C39*dt</f>
        <v>0.12036180106910696</v>
      </c>
      <c r="E39" s="2">
        <f>E38+D39*dt</f>
        <v>-0.18169928374002853</v>
      </c>
    </row>
    <row r="40" spans="1:5" ht="13.5">
      <c r="A40" s="2">
        <f>A39+dt</f>
        <v>1.1100000000000008</v>
      </c>
      <c r="B40" s="2">
        <f>-m*g*SIN(E39)-b*D39*l</f>
        <v>1.6530392235108449</v>
      </c>
      <c r="C40" s="2">
        <f>B40/m/l</f>
        <v>1.6530392235108449</v>
      </c>
      <c r="D40" s="2">
        <f>D39+C40*dt</f>
        <v>0.1699529777744323</v>
      </c>
      <c r="E40" s="2">
        <f>E39+D40*dt</f>
        <v>-0.17660069440679557</v>
      </c>
    </row>
    <row r="41" spans="1:5" ht="13.5">
      <c r="A41" s="2">
        <f>A40+dt</f>
        <v>1.1400000000000008</v>
      </c>
      <c r="B41" s="2">
        <f>-m*g*SIN(E40)-b*D40*l</f>
        <v>1.5542113697578284</v>
      </c>
      <c r="C41" s="2">
        <f>B41/m/l</f>
        <v>1.5542113697578284</v>
      </c>
      <c r="D41" s="2">
        <f>D40+C41*dt</f>
        <v>0.21657931886716714</v>
      </c>
      <c r="E41" s="2">
        <f>E40+D41*dt</f>
        <v>-0.17010331484078056</v>
      </c>
    </row>
    <row r="42" spans="1:5" ht="13.5">
      <c r="A42" s="2">
        <f>A41+dt</f>
        <v>1.1700000000000008</v>
      </c>
      <c r="B42" s="2">
        <f>-m*g*SIN(E41)-b*D41*l</f>
        <v>1.4447755617967746</v>
      </c>
      <c r="C42" s="2">
        <f>B42/m/l</f>
        <v>1.4447755617967746</v>
      </c>
      <c r="D42" s="2">
        <f>D41+C42*dt</f>
        <v>0.25992258572107035</v>
      </c>
      <c r="E42" s="2">
        <f>E41+D42*dt</f>
        <v>-0.16230563726914846</v>
      </c>
    </row>
    <row r="43" spans="1:5" ht="13.5">
      <c r="A43" s="2">
        <f>A42+dt</f>
        <v>1.2000000000000008</v>
      </c>
      <c r="B43" s="2">
        <f>-m*g*SIN(E42)-b*D42*l</f>
        <v>1.3259606275224611</v>
      </c>
      <c r="C43" s="2">
        <f>B43/m/l</f>
        <v>1.3259606275224611</v>
      </c>
      <c r="D43" s="2">
        <f>D42+C43*dt</f>
        <v>0.2997014045467442</v>
      </c>
      <c r="E43" s="2">
        <f>E42+D43*dt</f>
        <v>-0.15331459513274612</v>
      </c>
    </row>
    <row r="44" spans="1:5" ht="13.5">
      <c r="A44" s="2">
        <f>A43+dt</f>
        <v>1.2300000000000009</v>
      </c>
      <c r="B44" s="2">
        <f>-m*g*SIN(E43)-b*D43*l</f>
        <v>1.1990404784325062</v>
      </c>
      <c r="C44" s="2">
        <f>B44/m/l</f>
        <v>1.1990404784325062</v>
      </c>
      <c r="D44" s="2">
        <f>D43+C44*dt</f>
        <v>0.3356726188997194</v>
      </c>
      <c r="E44" s="2">
        <f>E43+D44*dt</f>
        <v>-0.14324441656575454</v>
      </c>
    </row>
    <row r="45" spans="1:5" ht="13.5">
      <c r="A45" s="2">
        <f>A44+dt</f>
        <v>1.260000000000001</v>
      </c>
      <c r="B45" s="2">
        <f>-m*g*SIN(E44)-b*D44*l</f>
        <v>1.0653254198008852</v>
      </c>
      <c r="C45" s="2">
        <f>B45/m/l</f>
        <v>1.0653254198008852</v>
      </c>
      <c r="D45" s="2">
        <f>D44+C45*dt</f>
        <v>0.36763238149374594</v>
      </c>
      <c r="E45" s="2">
        <f>E44+D45*dt</f>
        <v>-0.13221544512094216</v>
      </c>
    </row>
    <row r="46" spans="1:5" ht="13.5">
      <c r="A46" s="2">
        <f>A45+dt</f>
        <v>1.290000000000001</v>
      </c>
      <c r="B46" s="2">
        <f>-m*g*SIN(E45)-b*D45*l</f>
        <v>0.9261528682817708</v>
      </c>
      <c r="C46" s="2">
        <f>B46/m/l</f>
        <v>0.9261528682817708</v>
      </c>
      <c r="D46" s="2">
        <f>D45+C46*dt</f>
        <v>0.39541696754219907</v>
      </c>
      <c r="E46" s="2">
        <f>E45+D46*dt</f>
        <v>-0.12035293609467619</v>
      </c>
    </row>
    <row r="47" spans="1:5" ht="13.5">
      <c r="A47" s="2">
        <f>A46+dt</f>
        <v>1.320000000000001</v>
      </c>
      <c r="B47" s="2">
        <f>-m*g*SIN(E46)-b*D46*l</f>
        <v>0.7828773675460627</v>
      </c>
      <c r="C47" s="2">
        <f>B47/m/l</f>
        <v>0.7828773675460627</v>
      </c>
      <c r="D47" s="2">
        <f>D46+C47*dt</f>
        <v>0.41890328856858094</v>
      </c>
      <c r="E47" s="2">
        <f>E46+D47*dt</f>
        <v>-0.10778583743761877</v>
      </c>
    </row>
    <row r="48" spans="1:5" ht="13.5">
      <c r="A48" s="2">
        <f>A47+dt</f>
        <v>1.350000000000001</v>
      </c>
      <c r="B48" s="2">
        <f>-m*g*SIN(E47)-b*D47*l</f>
        <v>0.6368598739420376</v>
      </c>
      <c r="C48" s="2">
        <f>B48/m/l</f>
        <v>0.6368598739420376</v>
      </c>
      <c r="D48" s="2">
        <f>D47+C48*dt</f>
        <v>0.4380090847868421</v>
      </c>
      <c r="E48" s="2">
        <f>E47+D48*dt</f>
        <v>-0.0946455648940135</v>
      </c>
    </row>
    <row r="49" spans="1:5" ht="13.5">
      <c r="A49" s="2">
        <f>A48+dt</f>
        <v>1.380000000000001</v>
      </c>
      <c r="B49" s="2">
        <f>-m*g*SIN(E48)-b*D48*l</f>
        <v>0.4894563682579378</v>
      </c>
      <c r="C49" s="2">
        <f>B49/m/l</f>
        <v>0.4894563682579378</v>
      </c>
      <c r="D49" s="2">
        <f>D48+C49*dt</f>
        <v>0.45269277583458023</v>
      </c>
      <c r="E49" s="2">
        <f>E48+D49*dt</f>
        <v>-0.0810647816189761</v>
      </c>
    </row>
    <row r="50" spans="1:5" ht="13.5">
      <c r="A50" s="2">
        <f>A49+dt</f>
        <v>1.410000000000001</v>
      </c>
      <c r="B50" s="2">
        <f>-m*g*SIN(E49)-b*D49*l</f>
        <v>0.3420059296017618</v>
      </c>
      <c r="C50" s="2">
        <f>B50/m/l</f>
        <v>0.3420059296017618</v>
      </c>
      <c r="D50" s="2">
        <f>D49+C50*dt</f>
        <v>0.46295295372263306</v>
      </c>
      <c r="E50" s="2">
        <f>E49+D50*dt</f>
        <v>-0.0671761930072971</v>
      </c>
    </row>
    <row r="51" spans="1:5" ht="13.5">
      <c r="A51" s="2">
        <f>A50+dt</f>
        <v>1.440000000000001</v>
      </c>
      <c r="B51" s="2">
        <f>-m*g*SIN(E50)-b*D50*l</f>
        <v>0.19581847699177096</v>
      </c>
      <c r="C51" s="2">
        <f>B51/m/l</f>
        <v>0.19581847699177096</v>
      </c>
      <c r="D51" s="2">
        <f>D50+C51*dt</f>
        <v>0.4688275080323862</v>
      </c>
      <c r="E51" s="2">
        <f>E50+D51*dt</f>
        <v>-0.05311136776632552</v>
      </c>
    </row>
    <row r="52" spans="1:5" ht="13.5">
      <c r="A52" s="2">
        <f>A51+dt</f>
        <v>1.470000000000001</v>
      </c>
      <c r="B52" s="2">
        <f>-m*g*SIN(E51)-b*D51*l</f>
        <v>0.05216243834518669</v>
      </c>
      <c r="C52" s="2">
        <f>B52/m/l</f>
        <v>0.05216243834518669</v>
      </c>
      <c r="D52" s="2">
        <f>D51+C52*dt</f>
        <v>0.4703923811827418</v>
      </c>
      <c r="E52" s="2">
        <f>E51+D52*dt</f>
        <v>-0.03899959633084327</v>
      </c>
    </row>
    <row r="53" spans="1:5" ht="13.5">
      <c r="A53" s="2">
        <f>A52+dt</f>
        <v>1.500000000000001</v>
      </c>
      <c r="B53" s="2">
        <f>-m*g*SIN(E52)-b*D52*l</f>
        <v>-0.08774735851188675</v>
      </c>
      <c r="C53" s="2">
        <f>B53/m/l</f>
        <v>-0.08774735851188675</v>
      </c>
      <c r="D53" s="2">
        <f>D52+C53*dt</f>
        <v>0.4677599604273852</v>
      </c>
      <c r="E53" s="2">
        <f>E52+D53*dt</f>
        <v>-0.02496679751802171</v>
      </c>
    </row>
    <row r="54" spans="1:5" ht="13.5">
      <c r="A54" s="2">
        <f>A53+dt</f>
        <v>1.5300000000000011</v>
      </c>
      <c r="B54" s="2">
        <f>-m*g*SIN(E53)-b*D53*l</f>
        <v>-0.2227612643911384</v>
      </c>
      <c r="C54" s="2">
        <f>B54/m/l</f>
        <v>-0.2227612643911384</v>
      </c>
      <c r="D54" s="2">
        <f>D53+C54*dt</f>
        <v>0.4610771224956511</v>
      </c>
      <c r="E54" s="2">
        <f>E53+D54*dt</f>
        <v>-0.011134483843152179</v>
      </c>
    </row>
    <row r="55" spans="1:5" ht="13.5">
      <c r="A55" s="2">
        <f>A54+dt</f>
        <v>1.5600000000000012</v>
      </c>
      <c r="B55" s="2">
        <f>-m*g*SIN(E54)-b*D54*l</f>
        <v>-0.35180555594687224</v>
      </c>
      <c r="C55" s="2">
        <f>B55/m/l</f>
        <v>-0.35180555594687224</v>
      </c>
      <c r="D55" s="2">
        <f>D54+C55*dt</f>
        <v>0.45052295581724494</v>
      </c>
      <c r="E55" s="2">
        <f>E54+D55*dt</f>
        <v>0.002381204831365169</v>
      </c>
    </row>
    <row r="56" spans="1:5" ht="13.5">
      <c r="A56" s="2">
        <f>A55+dt</f>
        <v>1.5900000000000012</v>
      </c>
      <c r="B56" s="2">
        <f>-m*g*SIN(E55)-b*D55*l</f>
        <v>-0.47389207794789623</v>
      </c>
      <c r="C56" s="2">
        <f>B56/m/l</f>
        <v>-0.47389207794789623</v>
      </c>
      <c r="D56" s="2">
        <f>D55+C56*dt</f>
        <v>0.43630619347880806</v>
      </c>
      <c r="E56" s="2">
        <f>E55+D56*dt</f>
        <v>0.01547039063572941</v>
      </c>
    </row>
    <row r="57" spans="1:5" ht="13.5">
      <c r="A57" s="2">
        <f>A56+dt</f>
        <v>1.6200000000000012</v>
      </c>
      <c r="B57" s="2">
        <f>-m*g*SIN(E56)-b*D56*l</f>
        <v>-0.5881265510721602</v>
      </c>
      <c r="C57" s="2">
        <f>B57/m/l</f>
        <v>-0.5881265510721602</v>
      </c>
      <c r="D57" s="2">
        <f>D56+C57*dt</f>
        <v>0.41866239694664326</v>
      </c>
      <c r="E57" s="2">
        <f>E56+D57*dt</f>
        <v>0.028030262544128708</v>
      </c>
    </row>
    <row r="58" spans="1:5" ht="13.5">
      <c r="A58" s="2">
        <f>A57+dt</f>
        <v>1.6500000000000012</v>
      </c>
      <c r="B58" s="2">
        <f>-m*g*SIN(E57)-b*D57*l</f>
        <v>-0.6937153722666274</v>
      </c>
      <c r="C58" s="2">
        <f>B58/m/l</f>
        <v>-0.6937153722666274</v>
      </c>
      <c r="D58" s="2">
        <f>D57+C58*dt</f>
        <v>0.39785093577864444</v>
      </c>
      <c r="E58" s="2">
        <f>E57+D58*dt</f>
        <v>0.03996579061748804</v>
      </c>
    </row>
    <row r="59" spans="1:5" ht="13.5">
      <c r="A59" s="2">
        <f>A58+dt</f>
        <v>1.6800000000000013</v>
      </c>
      <c r="B59" s="2">
        <f>-m*g*SIN(E58)-b*D58*l</f>
        <v>-0.7899707989256182</v>
      </c>
      <c r="C59" s="2">
        <f>B59/m/l</f>
        <v>-0.7899707989256182</v>
      </c>
      <c r="D59" s="2">
        <f>D58+C59*dt</f>
        <v>0.3741518118108759</v>
      </c>
      <c r="E59" s="2">
        <f>E58+D59*dt</f>
        <v>0.05119034497181432</v>
      </c>
    </row>
    <row r="60" spans="1:5" ht="13.5">
      <c r="A60" s="2">
        <f>A59+dt</f>
        <v>1.7100000000000013</v>
      </c>
      <c r="B60" s="2">
        <f>-m*g*SIN(E59)-b*D59*l</f>
        <v>-0.8763144748196636</v>
      </c>
      <c r="C60" s="2">
        <f>B60/m/l</f>
        <v>-0.8763144748196636</v>
      </c>
      <c r="D60" s="2">
        <f>D59+C60*dt</f>
        <v>0.347862377566286</v>
      </c>
      <c r="E60" s="2">
        <f>E59+D60*dt</f>
        <v>0.061626216298802904</v>
      </c>
    </row>
    <row r="61" spans="1:5" ht="13.5">
      <c r="A61" s="2">
        <f>A60+dt</f>
        <v>1.7400000000000013</v>
      </c>
      <c r="B61" s="2">
        <f>-m*g*SIN(E60)-b*D60*l</f>
        <v>-0.9522793199214339</v>
      </c>
      <c r="C61" s="2">
        <f>B61/m/l</f>
        <v>-0.9522793199214339</v>
      </c>
      <c r="D61" s="2">
        <f>D60+C61*dt</f>
        <v>0.319293997968643</v>
      </c>
      <c r="E61" s="2">
        <f>E60+D61*dt</f>
        <v>0.07120503623786219</v>
      </c>
    </row>
    <row r="62" spans="1:5" ht="13.5">
      <c r="A62" s="2">
        <f>A61+dt</f>
        <v>1.7700000000000014</v>
      </c>
      <c r="B62" s="2">
        <f>-m*g*SIN(E61)-b*D61*l</f>
        <v>-1.0175098637200541</v>
      </c>
      <c r="C62" s="2">
        <f>B62/m/l</f>
        <v>-1.0175098637200541</v>
      </c>
      <c r="D62" s="2">
        <f>D61+C62*dt</f>
        <v>0.28876870205704136</v>
      </c>
      <c r="E62" s="2">
        <f>E61+D62*dt</f>
        <v>0.07986809729957342</v>
      </c>
    </row>
    <row r="63" spans="1:5" ht="13.5">
      <c r="A63" s="2">
        <f>A62+dt</f>
        <v>1.8000000000000014</v>
      </c>
      <c r="B63" s="2">
        <f>-m*g*SIN(E62)-b*D62*l</f>
        <v>-1.0717611489187842</v>
      </c>
      <c r="C63" s="2">
        <f>B63/m/l</f>
        <v>-1.0717611489187842</v>
      </c>
      <c r="D63" s="2">
        <f>D62+C63*dt</f>
        <v>0.25661586758947785</v>
      </c>
      <c r="E63" s="2">
        <f>E62+D63*dt</f>
        <v>0.08756657332725776</v>
      </c>
    </row>
    <row r="64" spans="1:5" ht="13.5">
      <c r="A64" s="2">
        <f>A63+dt</f>
        <v>1.8300000000000014</v>
      </c>
      <c r="B64" s="2">
        <f>-m*g*SIN(E63)-b*D63*l</f>
        <v>-1.1148963673270087</v>
      </c>
      <c r="C64" s="2">
        <f>B64/m/l</f>
        <v>-1.1148963673270087</v>
      </c>
      <c r="D64" s="2">
        <f>D63+C64*dt</f>
        <v>0.2231689765696676</v>
      </c>
      <c r="E64" s="2">
        <f>E63+D64*dt</f>
        <v>0.09426164262434779</v>
      </c>
    </row>
    <row r="65" spans="1:5" ht="13.5">
      <c r="A65" s="2">
        <f>A64+dt</f>
        <v>1.8600000000000014</v>
      </c>
      <c r="B65" s="2">
        <f>-m*g*SIN(E64)-b*D64*l</f>
        <v>-1.1468834112322386</v>
      </c>
      <c r="C65" s="2">
        <f>B65/m/l</f>
        <v>-1.1468834112322386</v>
      </c>
      <c r="D65" s="2">
        <f>D64+C65*dt</f>
        <v>0.18876247423270046</v>
      </c>
      <c r="E65" s="2">
        <f>E64+D65*dt</f>
        <v>0.0999245168513288</v>
      </c>
    </row>
    <row r="66" spans="1:5" ht="13.5">
      <c r="A66" s="2">
        <f>A65+dt</f>
        <v>1.8900000000000015</v>
      </c>
      <c r="B66" s="2">
        <f>-m*g*SIN(E65)-b*D65*l</f>
        <v>-1.1677905316656083</v>
      </c>
      <c r="C66" s="2">
        <f>B66/m/l</f>
        <v>-1.1677905316656083</v>
      </c>
      <c r="D66" s="2">
        <f>D65+C66*dt</f>
        <v>0.1537287582827322</v>
      </c>
      <c r="E66" s="2">
        <f>E65+D66*dt</f>
        <v>0.10453637959981077</v>
      </c>
    </row>
    <row r="67" spans="1:5" ht="13.5">
      <c r="A67" s="2">
        <f>A66+dt</f>
        <v>1.9200000000000015</v>
      </c>
      <c r="B67" s="2">
        <f>-m*g*SIN(E66)-b*D66*l</f>
        <v>-1.1777812908584242</v>
      </c>
      <c r="C67" s="2">
        <f>B67/m/l</f>
        <v>-1.1777812908584242</v>
      </c>
      <c r="D67" s="2">
        <f>D66+C67*dt</f>
        <v>0.11839531955697946</v>
      </c>
      <c r="E67" s="2">
        <f>E66+D67*dt</f>
        <v>0.10808823918652015</v>
      </c>
    </row>
    <row r="68" spans="1:5" ht="13.5">
      <c r="A68" s="2">
        <f>A67+dt</f>
        <v>1.9500000000000015</v>
      </c>
      <c r="B68" s="2">
        <f>-m*g*SIN(E67)-b*D67*l</f>
        <v>-1.1771089817332308</v>
      </c>
      <c r="C68" s="2">
        <f>B68/m/l</f>
        <v>-1.1771089817332308</v>
      </c>
      <c r="D68" s="2">
        <f>D67+C68*dt</f>
        <v>0.08308205010498254</v>
      </c>
      <c r="E68" s="2">
        <f>E67+D68*dt</f>
        <v>0.11058070068966963</v>
      </c>
    </row>
    <row r="69" spans="1:5" ht="13.5">
      <c r="A69" s="2">
        <f>A68+dt</f>
        <v>1.9800000000000015</v>
      </c>
      <c r="B69" s="2">
        <f>-m*g*SIN(E68)-b*D68*l</f>
        <v>-1.1661106649433026</v>
      </c>
      <c r="C69" s="2">
        <f>B69/m/l</f>
        <v>-1.1661106649433026</v>
      </c>
      <c r="D69" s="2">
        <f>D68+C69*dt</f>
        <v>0.048098730156683464</v>
      </c>
      <c r="E69" s="2">
        <f>E68+D69*dt</f>
        <v>0.11202366259437013</v>
      </c>
    </row>
    <row r="70" spans="1:5" ht="13.5">
      <c r="A70" s="2">
        <f>A69+dt</f>
        <v>2.0100000000000016</v>
      </c>
      <c r="B70" s="2">
        <f>-m*g*SIN(E69)-b*D69*l</f>
        <v>-1.1452009465320239</v>
      </c>
      <c r="C70" s="2">
        <f>B70/m/l</f>
        <v>-1.1452009465320239</v>
      </c>
      <c r="D70" s="2">
        <f>D69+C70*dt</f>
        <v>0.013742701760722752</v>
      </c>
      <c r="E70" s="2">
        <f>E69+D70*dt</f>
        <v>0.11243594364719181</v>
      </c>
    </row>
    <row r="71" spans="1:5" ht="13.5">
      <c r="A71" s="2">
        <f>A70+dt</f>
        <v>2.0400000000000014</v>
      </c>
      <c r="B71" s="2">
        <f>-m*g*SIN(E70)-b*D70*l</f>
        <v>-1.1148655895451998</v>
      </c>
      <c r="C71" s="2">
        <f>B71/m/l</f>
        <v>-1.1148655895451998</v>
      </c>
      <c r="D71" s="2">
        <f>D70+C71*dt</f>
        <v>-0.01970326592563324</v>
      </c>
      <c r="E71" s="2">
        <f>E70+D71*dt</f>
        <v>0.11184484566942281</v>
      </c>
    </row>
    <row r="72" spans="1:5" ht="13.5">
      <c r="A72" s="2">
        <f>A71+dt</f>
        <v>2.070000000000001</v>
      </c>
      <c r="B72" s="2">
        <f>-m*g*SIN(E71)-b*D71*l</f>
        <v>-1.0756550235492086</v>
      </c>
      <c r="C72" s="2">
        <f>B72/m/l</f>
        <v>-1.0756550235492086</v>
      </c>
      <c r="D72" s="2">
        <f>D71+C72*dt</f>
        <v>-0.0519729166321095</v>
      </c>
      <c r="E72" s="2">
        <f>E71+D72*dt</f>
        <v>0.11028565817045952</v>
      </c>
    </row>
    <row r="73" spans="1:5" ht="13.5">
      <c r="A73" s="2">
        <f>A72+dt</f>
        <v>2.100000000000001</v>
      </c>
      <c r="B73" s="2">
        <f>-m*g*SIN(E72)-b*D72*l</f>
        <v>-1.028177789301277</v>
      </c>
      <c r="C73" s="2">
        <f>B73/m/l</f>
        <v>-1.028177789301277</v>
      </c>
      <c r="D73" s="2">
        <f>D72+C73*dt</f>
        <v>-0.08281825031114781</v>
      </c>
      <c r="E73" s="2">
        <f>E72+D73*dt</f>
        <v>0.10780111066112508</v>
      </c>
    </row>
    <row r="74" spans="1:5" ht="13.5">
      <c r="A74" s="2">
        <f>A73+dt</f>
        <v>2.130000000000001</v>
      </c>
      <c r="B74" s="2">
        <f>-m*g*SIN(E73)-b*D73*l</f>
        <v>-0.9730939336312094</v>
      </c>
      <c r="C74" s="2">
        <f>B74/m/l</f>
        <v>-0.9730939336312094</v>
      </c>
      <c r="D74" s="2">
        <f>D73+C74*dt</f>
        <v>-0.11201106832008409</v>
      </c>
      <c r="E74" s="2">
        <f>E73+D74*dt</f>
        <v>0.10444077861152255</v>
      </c>
    </row>
    <row r="75" spans="1:5" ht="13.5">
      <c r="A75" s="2">
        <f>A74+dt</f>
        <v>2.1600000000000006</v>
      </c>
      <c r="B75" s="2">
        <f>-m*g*SIN(E74)-b*D74*l</f>
        <v>-0.911108353221743</v>
      </c>
      <c r="C75" s="2">
        <f>B75/m/l</f>
        <v>-0.911108353221743</v>
      </c>
      <c r="D75" s="2">
        <f>D74+C75*dt</f>
        <v>-0.13934431891673638</v>
      </c>
      <c r="E75" s="2">
        <f>E74+D75*dt</f>
        <v>0.10026044904402046</v>
      </c>
    </row>
    <row r="76" spans="1:5" ht="13.5">
      <c r="A76" s="2">
        <f>A75+dt</f>
        <v>2.1900000000000004</v>
      </c>
      <c r="B76" s="2">
        <f>-m*g*SIN(E75)-b*D75*l</f>
        <v>-0.8429640761260049</v>
      </c>
      <c r="C76" s="2">
        <f>B76/m/l</f>
        <v>-0.8429640761260049</v>
      </c>
      <c r="D76" s="2">
        <f>D75+C76*dt</f>
        <v>-0.16463324120051653</v>
      </c>
      <c r="E76" s="2">
        <f>E75+D76*dt</f>
        <v>0.09532145180800496</v>
      </c>
    </row>
    <row r="77" spans="1:5" ht="13.5">
      <c r="A77" s="2">
        <f>A76+dt</f>
        <v>2.22</v>
      </c>
      <c r="B77" s="2">
        <f>-m*g*SIN(E76)-b*D76*l</f>
        <v>-0.7694354666646301</v>
      </c>
      <c r="C77" s="2">
        <f>B77/m/l</f>
        <v>-0.7694354666646301</v>
      </c>
      <c r="D77" s="2">
        <f>D76+C77*dt</f>
        <v>-0.18771630520045543</v>
      </c>
      <c r="E77" s="2">
        <f>E76+D77*dt</f>
        <v>0.08968996265199129</v>
      </c>
    </row>
    <row r="78" spans="1:5" ht="13.5">
      <c r="A78" s="2">
        <f>A77+dt</f>
        <v>2.25</v>
      </c>
      <c r="B78" s="2">
        <f>-m*g*SIN(E77)-b*D77*l</f>
        <v>-0.6913213423961386</v>
      </c>
      <c r="C78" s="2">
        <f>B78/m/l</f>
        <v>-0.6913213423961386</v>
      </c>
      <c r="D78" s="2">
        <f>D77+C78*dt</f>
        <v>-0.2084559454723396</v>
      </c>
      <c r="E78" s="2">
        <f>E77+D78*dt</f>
        <v>0.0834362842878211</v>
      </c>
    </row>
    <row r="79" spans="1:5" ht="13.5">
      <c r="A79" s="2">
        <f>A78+dt</f>
        <v>2.28</v>
      </c>
      <c r="B79" s="2">
        <f>-m*g*SIN(E78)-b*D78*l</f>
        <v>-0.6094380002869927</v>
      </c>
      <c r="C79" s="2">
        <f>B79/m/l</f>
        <v>-0.6094380002869927</v>
      </c>
      <c r="D79" s="2">
        <f>D78+C79*dt</f>
        <v>-0.22673908548094937</v>
      </c>
      <c r="E79" s="2">
        <f>E78+D79*dt</f>
        <v>0.07663411172339261</v>
      </c>
    </row>
    <row r="80" spans="1:5" ht="13.5">
      <c r="A80" s="2">
        <f>A79+dt</f>
        <v>2.3099999999999996</v>
      </c>
      <c r="B80" s="2">
        <f>-m*g*SIN(E79)-b*D79*l</f>
        <v>-0.5246121617974031</v>
      </c>
      <c r="C80" s="2">
        <f>B80/m/l</f>
        <v>-0.5246121617974031</v>
      </c>
      <c r="D80" s="2">
        <f>D79+C80*dt</f>
        <v>-0.24247745033487147</v>
      </c>
      <c r="E80" s="2">
        <f>E79+D80*dt</f>
        <v>0.06935978821334647</v>
      </c>
    </row>
    <row r="81" spans="1:5" ht="13.5">
      <c r="A81" s="2">
        <f>A80+dt</f>
        <v>2.3399999999999994</v>
      </c>
      <c r="B81" s="2">
        <f>-m*g*SIN(E80)-b*D80*l</f>
        <v>-0.43767386187756163</v>
      </c>
      <c r="C81" s="2">
        <f>B81/m/l</f>
        <v>-0.43767386187756163</v>
      </c>
      <c r="D81" s="2">
        <f>D80+C81*dt</f>
        <v>-0.25560766619119835</v>
      </c>
      <c r="E81" s="2">
        <f>E80+D81*dt</f>
        <v>0.06169155822761052</v>
      </c>
    </row>
    <row r="82" spans="1:5" ht="13.5">
      <c r="A82" s="2">
        <f>A81+dt</f>
        <v>2.369999999999999</v>
      </c>
      <c r="B82" s="2">
        <f>-m*g*SIN(E81)-b*D81*l</f>
        <v>-0.3494493232514606</v>
      </c>
      <c r="C82" s="2">
        <f>B82/m/l</f>
        <v>-0.3494493232514606</v>
      </c>
      <c r="D82" s="2">
        <f>D81+C82*dt</f>
        <v>-0.26609114588874216</v>
      </c>
      <c r="E82" s="2">
        <f>E81+D82*dt</f>
        <v>0.05370882385094826</v>
      </c>
    </row>
    <row r="83" spans="1:5" ht="13.5">
      <c r="A83" s="2">
        <f>A82+dt</f>
        <v>2.399999999999999</v>
      </c>
      <c r="B83" s="2">
        <f>-m*g*SIN(E82)-b*D82*l</f>
        <v>-0.260753873275808</v>
      </c>
      <c r="C83" s="2">
        <f>B83/m/l</f>
        <v>-0.260753873275808</v>
      </c>
      <c r="D83" s="2">
        <f>D82+C83*dt</f>
        <v>-0.2739137620870164</v>
      </c>
      <c r="E83" s="2">
        <f>E82+D83*dt</f>
        <v>0.04549141098833777</v>
      </c>
    </row>
    <row r="84" spans="1:5" ht="13.5">
      <c r="A84" s="2">
        <f>A83+dt</f>
        <v>2.429999999999999</v>
      </c>
      <c r="B84" s="2">
        <f>-m*g*SIN(E83)-b*D83*l</f>
        <v>-0.17238497465142816</v>
      </c>
      <c r="C84" s="2">
        <f>B84/m/l</f>
        <v>-0.17238497465142816</v>
      </c>
      <c r="D84" s="2">
        <f>D83+C84*dt</f>
        <v>-0.2790853113265592</v>
      </c>
      <c r="E84" s="2">
        <f>E83+D84*dt</f>
        <v>0.03711885164854099</v>
      </c>
    </row>
    <row r="85" spans="1:5" ht="13.5">
      <c r="A85" s="2">
        <f>A84+dt</f>
        <v>2.4599999999999986</v>
      </c>
      <c r="B85" s="2">
        <f>-m*g*SIN(E84)-b*D84*l</f>
        <v>-0.08511545211612281</v>
      </c>
      <c r="C85" s="2">
        <f>B85/m/l</f>
        <v>-0.08511545211612281</v>
      </c>
      <c r="D85" s="2">
        <f>D84+C85*dt</f>
        <v>-0.2816387748900429</v>
      </c>
      <c r="E85" s="2">
        <f>E84+D85*dt</f>
        <v>0.028669688401839706</v>
      </c>
    </row>
    <row r="86" spans="1:5" ht="13.5">
      <c r="A86" s="2">
        <f>A85+dt</f>
        <v>2.4899999999999984</v>
      </c>
      <c r="B86" s="2">
        <f>-m*g*SIN(E85)-b*D85*l</f>
        <v>0.0003129959461820042</v>
      </c>
      <c r="C86" s="2">
        <f>B86/m/l</f>
        <v>0.0003129959461820042</v>
      </c>
      <c r="D86" s="2">
        <f>D85+C86*dt</f>
        <v>-0.28162938501165746</v>
      </c>
      <c r="E86" s="2">
        <f>E85+D86*dt</f>
        <v>0.020220806851489984</v>
      </c>
    </row>
    <row r="87" spans="1:5" ht="13.5">
      <c r="A87" s="2">
        <f>A86+dt</f>
        <v>2.5199999999999982</v>
      </c>
      <c r="B87" s="2">
        <f>-m*g*SIN(E86)-b*D86*l</f>
        <v>0.08319590983017297</v>
      </c>
      <c r="C87" s="2">
        <f>B87/m/l</f>
        <v>0.08319590983017297</v>
      </c>
      <c r="D87" s="2">
        <f>D86+C87*dt</f>
        <v>-0.27913350771675227</v>
      </c>
      <c r="E87" s="2">
        <f>E86+D87*dt</f>
        <v>0.011846801619987416</v>
      </c>
    </row>
    <row r="88" spans="1:5" ht="13.5">
      <c r="A88" s="2">
        <f>A87+dt</f>
        <v>2.549999999999998</v>
      </c>
      <c r="B88" s="2">
        <f>-m*g*SIN(E87)-b*D87*l</f>
        <v>0.1628717161560222</v>
      </c>
      <c r="C88" s="2">
        <f>B88/m/l</f>
        <v>0.1628717161560222</v>
      </c>
      <c r="D88" s="2">
        <f>D87+C88*dt</f>
        <v>-0.2742473562320716</v>
      </c>
      <c r="E88" s="2">
        <f>E87+D88*dt</f>
        <v>0.0036193809330252683</v>
      </c>
    </row>
    <row r="89" spans="1:5" ht="13.5">
      <c r="A89" s="2">
        <f>A88+dt</f>
        <v>2.579999999999998</v>
      </c>
      <c r="B89" s="2">
        <f>-m*g*SIN(E88)-b*D88*l</f>
        <v>0.23872682930814712</v>
      </c>
      <c r="C89" s="2">
        <f>B89/m/l</f>
        <v>0.23872682930814712</v>
      </c>
      <c r="D89" s="2">
        <f>D88+C89*dt</f>
        <v>-0.2670855513528272</v>
      </c>
      <c r="E89" s="2">
        <f>E88+D89*dt</f>
        <v>-0.004393185607559547</v>
      </c>
    </row>
    <row r="90" spans="1:5" ht="13.5">
      <c r="A90" s="2">
        <f>A89+dt</f>
        <v>2.6099999999999977</v>
      </c>
      <c r="B90" s="2">
        <f>-m*g*SIN(E89)-b*D89*l</f>
        <v>0.310200136219283</v>
      </c>
      <c r="C90" s="2">
        <f>B90/m/l</f>
        <v>0.310200136219283</v>
      </c>
      <c r="D90" s="2">
        <f>D89+C90*dt</f>
        <v>-0.2577795472662487</v>
      </c>
      <c r="E90" s="2">
        <f>E89+D90*dt</f>
        <v>-0.012126572025547008</v>
      </c>
    </row>
    <row r="91" spans="1:5" ht="13.5">
      <c r="A91" s="2">
        <f>A90+dt</f>
        <v>2.6399999999999975</v>
      </c>
      <c r="B91" s="2">
        <f>-m*g*SIN(E90)-b*D90*l</f>
        <v>0.376786808330941</v>
      </c>
      <c r="C91" s="2">
        <f>B91/m/l</f>
        <v>0.376786808330941</v>
      </c>
      <c r="D91" s="2">
        <f>D90+C91*dt</f>
        <v>-0.24647594301632045</v>
      </c>
      <c r="E91" s="2">
        <f>E90+D91*dt</f>
        <v>-0.01952085031603662</v>
      </c>
    </row>
    <row r="92" spans="1:5" ht="13.5">
      <c r="A92" s="2">
        <f>A91+dt</f>
        <v>2.6699999999999973</v>
      </c>
      <c r="B92" s="2">
        <f>-m*g*SIN(E91)-b*D91*l</f>
        <v>0.4380414010399092</v>
      </c>
      <c r="C92" s="2">
        <f>B92/m/l</f>
        <v>0.4380414010399092</v>
      </c>
      <c r="D92" s="2">
        <f>D91+C92*dt</f>
        <v>-0.23333470098512318</v>
      </c>
      <c r="E92" s="2">
        <f>E91+D92*dt</f>
        <v>-0.026520891345590315</v>
      </c>
    </row>
    <row r="93" spans="1:5" ht="13.5">
      <c r="A93" s="2">
        <f>A92+dt</f>
        <v>2.699999999999997</v>
      </c>
      <c r="B93" s="2">
        <f>-m*g*SIN(E92)-b*D92*l</f>
        <v>0.4935802185333431</v>
      </c>
      <c r="C93" s="2">
        <f>B93/m/l</f>
        <v>0.4935802185333431</v>
      </c>
      <c r="D93" s="2">
        <f>D92+C93*dt</f>
        <v>-0.2185272944291229</v>
      </c>
      <c r="E93" s="2">
        <f>E92+D93*dt</f>
        <v>-0.033076710178464</v>
      </c>
    </row>
    <row r="94" spans="1:5" ht="13.5">
      <c r="A94" s="2">
        <f>A93+dt</f>
        <v>2.729999999999997</v>
      </c>
      <c r="B94" s="2">
        <f>-m*g*SIN(E93)-b*D93*l</f>
        <v>0.5430829395339221</v>
      </c>
      <c r="C94" s="2">
        <f>B94/m/l</f>
        <v>0.5430829395339221</v>
      </c>
      <c r="D94" s="2">
        <f>D93+C94*dt</f>
        <v>-0.20223480624310522</v>
      </c>
      <c r="E94" s="2">
        <f>E93+D94*dt</f>
        <v>-0.03914375436575716</v>
      </c>
    </row>
    <row r="95" spans="1:5" ht="13.5">
      <c r="A95" s="2">
        <f>A94+dt</f>
        <v>2.7599999999999967</v>
      </c>
      <c r="B95" s="2">
        <f>-m*g*SIN(E94)-b*D94*l</f>
        <v>0.5862935161160978</v>
      </c>
      <c r="C95" s="2">
        <f>B95/m/l</f>
        <v>0.5862935161160978</v>
      </c>
      <c r="D95" s="2">
        <f>D94+C95*dt</f>
        <v>-0.1846460007596223</v>
      </c>
      <c r="E95" s="2">
        <f>E94+D95*dt</f>
        <v>-0.04468313438854583</v>
      </c>
    </row>
    <row r="96" spans="1:5" ht="13.5">
      <c r="A96" s="2">
        <f>A95+dt</f>
        <v>2.7899999999999965</v>
      </c>
      <c r="B96" s="2">
        <f>-m*g*SIN(E95)-b*D95*l</f>
        <v>0.6230203725625182</v>
      </c>
      <c r="C96" s="2">
        <f>B96/m/l</f>
        <v>0.6230203725625182</v>
      </c>
      <c r="D96" s="2">
        <f>D95+C96*dt</f>
        <v>-0.16595538958274675</v>
      </c>
      <c r="E96" s="2">
        <f>E95+D96*dt</f>
        <v>-0.049661796076028226</v>
      </c>
    </row>
    <row r="97" spans="1:5" ht="13.5">
      <c r="A97" s="2">
        <f>A96+dt</f>
        <v>2.8199999999999963</v>
      </c>
      <c r="B97" s="2">
        <f>-m*g*SIN(E96)-b*D96*l</f>
        <v>0.6531359435589665</v>
      </c>
      <c r="C97" s="2">
        <f>B97/m/l</f>
        <v>0.6531359435589665</v>
      </c>
      <c r="D97" s="2">
        <f>D96+C97*dt</f>
        <v>-0.14636131127597776</v>
      </c>
      <c r="E97" s="2">
        <f>E96+D97*dt</f>
        <v>-0.05405263541430756</v>
      </c>
    </row>
    <row r="98" spans="1:5" ht="13.5">
      <c r="A98" s="2">
        <f>A97+dt</f>
        <v>2.849999999999996</v>
      </c>
      <c r="B98" s="2">
        <f>-m*g*SIN(E97)-b*D97*l</f>
        <v>0.6765756004641816</v>
      </c>
      <c r="C98" s="2">
        <f>B98/m/l</f>
        <v>0.6765756004641816</v>
      </c>
      <c r="D98" s="2">
        <f>D97+C98*dt</f>
        <v>-0.1260640432620523</v>
      </c>
      <c r="E98" s="2">
        <f>E97+D98*dt</f>
        <v>-0.05783455671216913</v>
      </c>
    </row>
    <row r="99" spans="1:5" ht="13.5">
      <c r="A99" s="2">
        <f>A98+dt</f>
        <v>2.879999999999996</v>
      </c>
      <c r="B99" s="2">
        <f>-m*g*SIN(E98)-b*D98*l</f>
        <v>0.6933360207683665</v>
      </c>
      <c r="C99" s="2">
        <f>B99/m/l</f>
        <v>0.6933360207683665</v>
      </c>
      <c r="D99" s="2">
        <f>D98+C99*dt</f>
        <v>-0.10526396263900131</v>
      </c>
      <c r="E99" s="2">
        <f>E98+D99*dt</f>
        <v>-0.06099247559133917</v>
      </c>
    </row>
    <row r="100" spans="1:5" ht="13.5">
      <c r="A100" s="2">
        <f>A99+dt</f>
        <v>2.9099999999999957</v>
      </c>
      <c r="B100" s="2">
        <f>-m*g*SIN(E99)-b*D99*l</f>
        <v>0.7034730592327656</v>
      </c>
      <c r="C100" s="2">
        <f>B100/m/l</f>
        <v>0.7034730592327656</v>
      </c>
      <c r="D100" s="2">
        <f>D99+C100*dt</f>
        <v>-0.08415977086201834</v>
      </c>
      <c r="E100" s="2">
        <f>E99+D100*dt</f>
        <v>-0.06351726871719972</v>
      </c>
    </row>
    <row r="101" spans="1:5" ht="13.5">
      <c r="A101" s="2">
        <f>A100+dt</f>
        <v>2.9399999999999955</v>
      </c>
      <c r="B101" s="2">
        <f>-m*g*SIN(E100)-b*D100*l</f>
        <v>0.7070991798461888</v>
      </c>
      <c r="C101" s="2">
        <f>B101/m/l</f>
        <v>0.7070991798461888</v>
      </c>
      <c r="D101" s="2">
        <f>D100+C101*dt</f>
        <v>-0.06294679546663268</v>
      </c>
      <c r="E101" s="2">
        <f>E100+D101*dt</f>
        <v>-0.0654056725811987</v>
      </c>
    </row>
    <row r="102" spans="1:5" ht="13.5">
      <c r="A102" s="2">
        <f>A101+dt</f>
        <v>2.9699999999999953</v>
      </c>
      <c r="B102" s="2">
        <f>-m*g*SIN(E101)-b*D101*l</f>
        <v>0.704380506066935</v>
      </c>
      <c r="C102" s="2">
        <f>B102/m/l</f>
        <v>0.704380506066935</v>
      </c>
      <c r="D102" s="2">
        <f>D101+C102*dt</f>
        <v>-0.04181538028462463</v>
      </c>
      <c r="E102" s="2">
        <f>E101+D102*dt</f>
        <v>-0.06666013398973744</v>
      </c>
    </row>
    <row r="103" spans="1:5" ht="13.5">
      <c r="A103" s="2">
        <f>A102+dt</f>
        <v>2.999999999999995</v>
      </c>
      <c r="B103" s="2">
        <f>-m*g*SIN(E102)-b*D102*l</f>
        <v>0.6955335433751364</v>
      </c>
      <c r="C103" s="2">
        <f>B103/m/l</f>
        <v>0.6955335433751364</v>
      </c>
      <c r="D103" s="2">
        <f>D102+C103*dt</f>
        <v>-0.020949373983370538</v>
      </c>
      <c r="E103" s="2">
        <f>E102+D103*dt</f>
        <v>-0.06728861520923855</v>
      </c>
    </row>
    <row r="104" spans="1:5" ht="13.5">
      <c r="A104" s="2">
        <f>A103+dt</f>
        <v>3.029999999999995</v>
      </c>
      <c r="B104" s="2">
        <f>-m*g*SIN(E103)-b*D103*l</f>
        <v>0.6808216235340195</v>
      </c>
      <c r="C104" s="2">
        <f>B104/m/l</f>
        <v>0.6808216235340195</v>
      </c>
      <c r="D104" s="2">
        <f>D103+C104*dt</f>
        <v>-0.0005247252773499522</v>
      </c>
      <c r="E104" s="2">
        <f>E103+D104*dt</f>
        <v>-0.06730435696755906</v>
      </c>
    </row>
    <row r="105" spans="1:5" ht="13.5">
      <c r="A105" s="2">
        <f>A104+dt</f>
        <v>3.0599999999999947</v>
      </c>
      <c r="B105" s="2">
        <f>-m*g*SIN(E104)-b*D104*l</f>
        <v>0.6605511147485571</v>
      </c>
      <c r="C105" s="2">
        <f>B105/m/l</f>
        <v>0.6605511147485571</v>
      </c>
      <c r="D105" s="2">
        <f>D104+C105*dt</f>
        <v>0.01929180816510676</v>
      </c>
      <c r="E105" s="2">
        <f>E104+D105*dt</f>
        <v>-0.06672560272260586</v>
      </c>
    </row>
    <row r="106" spans="1:5" ht="13.5">
      <c r="A106" s="2">
        <f>A105+dt</f>
        <v>3.0899999999999945</v>
      </c>
      <c r="B106" s="2">
        <f>-m*g*SIN(E105)-b*D105*l</f>
        <v>0.6350674366763646</v>
      </c>
      <c r="C106" s="2">
        <f>B106/m/l</f>
        <v>0.6350674366763646</v>
      </c>
      <c r="D106" s="2">
        <f>D105+C106*dt</f>
        <v>0.0383438312653977</v>
      </c>
      <c r="E106" s="2">
        <f>E105+D106*dt</f>
        <v>-0.06557528778464393</v>
      </c>
    </row>
    <row r="107" spans="1:5" ht="13.5">
      <c r="A107" s="2">
        <f>A106+dt</f>
        <v>3.1199999999999943</v>
      </c>
      <c r="B107" s="2">
        <f>-m*g*SIN(E106)-b*D106*l</f>
        <v>0.6047509144703029</v>
      </c>
      <c r="C107" s="2">
        <f>B107/m/l</f>
        <v>0.6047509144703029</v>
      </c>
      <c r="D107" s="2">
        <f>D106+C107*dt</f>
        <v>0.056486358699506786</v>
      </c>
      <c r="E107" s="2">
        <f>E106+D107*dt</f>
        <v>-0.06388069702365873</v>
      </c>
    </row>
    <row r="108" spans="1:5" ht="13.5">
      <c r="A108" s="2">
        <f>A107+dt</f>
        <v>3.149999999999994</v>
      </c>
      <c r="B108" s="2">
        <f>-m*g*SIN(E107)-b*D107*l</f>
        <v>0.5700125020902969</v>
      </c>
      <c r="C108" s="2">
        <f>B108/m/l</f>
        <v>0.5700125020902969</v>
      </c>
      <c r="D108" s="2">
        <f>D107+C108*dt</f>
        <v>0.0735867337622157</v>
      </c>
      <c r="E108" s="2">
        <f>E107+D108*dt</f>
        <v>-0.06167309501079226</v>
      </c>
    </row>
    <row r="109" spans="1:5" ht="13.5">
      <c r="A109" s="2">
        <f>A108+dt</f>
        <v>3.179999999999994</v>
      </c>
      <c r="B109" s="2">
        <f>-m*g*SIN(E108)-b*D108*l</f>
        <v>0.5312894022642013</v>
      </c>
      <c r="C109" s="2">
        <f>B109/m/l</f>
        <v>0.5312894022642013</v>
      </c>
      <c r="D109" s="2">
        <f>D108+C109*dt</f>
        <v>0.08952541583014173</v>
      </c>
      <c r="E109" s="2">
        <f>E108+D109*dt</f>
        <v>-0.05898733253588801</v>
      </c>
    </row>
    <row r="110" spans="1:5" ht="13.5">
      <c r="A110" s="2">
        <f>A109+dt</f>
        <v>3.2099999999999937</v>
      </c>
      <c r="B110" s="2">
        <f>-m*g*SIN(E109)-b*D109*l</f>
        <v>0.48904060882392686</v>
      </c>
      <c r="C110" s="2">
        <f>B110/m/l</f>
        <v>0.48904060882392686</v>
      </c>
      <c r="D110" s="2">
        <f>D109+C110*dt</f>
        <v>0.10419663409485953</v>
      </c>
      <c r="E110" s="2">
        <f>E109+D110*dt</f>
        <v>-0.05586143351304222</v>
      </c>
    </row>
    <row r="111" spans="1:5" ht="13.5">
      <c r="A111" s="2">
        <f>A110+dt</f>
        <v>3.2399999999999936</v>
      </c>
      <c r="B111" s="2">
        <f>-m*g*SIN(E110)-b*D110*l</f>
        <v>0.44374239668572374</v>
      </c>
      <c r="C111" s="2">
        <f>B111/m/l</f>
        <v>0.44374239668572374</v>
      </c>
      <c r="D111" s="2">
        <f>D110+C111*dt</f>
        <v>0.11750890599543125</v>
      </c>
      <c r="E111" s="2">
        <f>E110+D111*dt</f>
        <v>-0.052336166333179286</v>
      </c>
    </row>
    <row r="112" spans="1:5" ht="13.5">
      <c r="A112" s="2">
        <f>A111+dt</f>
        <v>3.2699999999999934</v>
      </c>
      <c r="B112" s="2">
        <f>-m*g*SIN(E111)-b*D111*l</f>
        <v>0.39588378536008045</v>
      </c>
      <c r="C112" s="2">
        <f>B112/m/l</f>
        <v>0.39588378536008045</v>
      </c>
      <c r="D112" s="2">
        <f>D111+C112*dt</f>
        <v>0.12938541955623367</v>
      </c>
      <c r="E112" s="2">
        <f>E111+D112*dt</f>
        <v>-0.04845460374649228</v>
      </c>
    </row>
    <row r="113" spans="1:5" ht="13.5">
      <c r="A113" s="2">
        <f>A112+dt</f>
        <v>3.299999999999993</v>
      </c>
      <c r="B113" s="2">
        <f>-m*g*SIN(E112)-b*D112*l</f>
        <v>0.34596200335009375</v>
      </c>
      <c r="C113" s="2">
        <f>B113/m/l</f>
        <v>0.34596200335009375</v>
      </c>
      <c r="D113" s="2">
        <f>D112+C113*dt</f>
        <v>0.1397642796567365</v>
      </c>
      <c r="E113" s="2">
        <f>E112+D113*dt</f>
        <v>-0.04426167535679018</v>
      </c>
    </row>
    <row r="114" spans="1:5" ht="13.5">
      <c r="A114" s="2">
        <f>A113+dt</f>
        <v>3.329999999999993</v>
      </c>
      <c r="B114" s="2">
        <f>-m*g*SIN(E113)-b*D113*l</f>
        <v>0.29447798284135773</v>
      </c>
      <c r="C114" s="2">
        <f>B114/m/l</f>
        <v>0.29447798284135773</v>
      </c>
      <c r="D114" s="2">
        <f>D113+C114*dt</f>
        <v>0.14859861914197722</v>
      </c>
      <c r="E114" s="2">
        <f>E113+D114*dt</f>
        <v>-0.03980371678253086</v>
      </c>
    </row>
    <row r="115" spans="1:5" ht="13.5">
      <c r="A115" s="2">
        <f>A114+dt</f>
        <v>3.3599999999999928</v>
      </c>
      <c r="B115" s="2">
        <f>-m*g*SIN(E114)-b*D114*l</f>
        <v>0.24193191637501812</v>
      </c>
      <c r="C115" s="2">
        <f>B115/m/l</f>
        <v>0.24193191637501812</v>
      </c>
      <c r="D115" s="2">
        <f>D114+C115*dt</f>
        <v>0.15585657663322777</v>
      </c>
      <c r="E115" s="2">
        <f>E114+D115*dt</f>
        <v>-0.03512801948353403</v>
      </c>
    </row>
    <row r="116" spans="1:5" ht="13.5">
      <c r="A116" s="2">
        <f>A115+dt</f>
        <v>3.3899999999999926</v>
      </c>
      <c r="B116" s="2">
        <f>-m*g*SIN(E115)-b*D115*l</f>
        <v>0.18881890939138518</v>
      </c>
      <c r="C116" s="2">
        <f>B116/m/l</f>
        <v>0.18881890939138518</v>
      </c>
      <c r="D116" s="2">
        <f>D115+C116*dt</f>
        <v>0.16152114391496933</v>
      </c>
      <c r="E116" s="2">
        <f>E115+D116*dt</f>
        <v>-0.03028238516608495</v>
      </c>
    </row>
    <row r="117" spans="1:5" ht="13.5">
      <c r="A117" s="2">
        <f>A116+dt</f>
        <v>3.4199999999999924</v>
      </c>
      <c r="B117" s="2">
        <f>-m*g*SIN(E116)-b*D116*l</f>
        <v>0.13562476431441825</v>
      </c>
      <c r="C117" s="2">
        <f>B117/m/l</f>
        <v>0.13562476431441825</v>
      </c>
      <c r="D117" s="2">
        <f>D116+C117*dt</f>
        <v>0.16558988684440187</v>
      </c>
      <c r="E117" s="2">
        <f>E116+D117*dt</f>
        <v>-0.025314688560752894</v>
      </c>
    </row>
    <row r="118" spans="1:5" ht="13.5">
      <c r="A118" s="2">
        <f>A117+dt</f>
        <v>3.449999999999992</v>
      </c>
      <c r="B118" s="2">
        <f>-m*g*SIN(E117)-b*D117*l</f>
        <v>0.08282193293953882</v>
      </c>
      <c r="C118" s="2">
        <f>B118/m/l</f>
        <v>0.08282193293953882</v>
      </c>
      <c r="D118" s="2">
        <f>D117+C118*dt</f>
        <v>0.16807454483258805</v>
      </c>
      <c r="E118" s="2">
        <f>E117+D118*dt</f>
        <v>-0.02027245221577525</v>
      </c>
    </row>
    <row r="119" spans="1:5" ht="13.5">
      <c r="A119" s="2">
        <f>A118+dt</f>
        <v>3.479999999999992</v>
      </c>
      <c r="B119" s="2">
        <f>-m*g*SIN(E118)-b*D118*l</f>
        <v>0.030865674072476895</v>
      </c>
      <c r="C119" s="2">
        <f>B119/m/l</f>
        <v>0.030865674072476895</v>
      </c>
      <c r="D119" s="2">
        <f>D118+C119*dt</f>
        <v>0.16900051505476235</v>
      </c>
      <c r="E119" s="2">
        <f>E118+D119*dt</f>
        <v>-0.015202436764132382</v>
      </c>
    </row>
    <row r="120" spans="1:5" ht="13.5">
      <c r="A120" s="2">
        <f>A119+dt</f>
        <v>3.509999999999992</v>
      </c>
      <c r="B120" s="2">
        <f>-m*g*SIN(E119)-b*D119*l</f>
        <v>-0.019809547495478003</v>
      </c>
      <c r="C120" s="2">
        <f>B120/m/l</f>
        <v>-0.019809547495478003</v>
      </c>
      <c r="D120" s="2">
        <f>D119+C120*dt</f>
        <v>0.168406228629898</v>
      </c>
      <c r="E120" s="2">
        <f>E119+D120*dt</f>
        <v>-0.010150249905235442</v>
      </c>
    </row>
    <row r="121" spans="1:5" ht="13.5">
      <c r="A121" s="2">
        <f>A120+dt</f>
        <v>3.5399999999999916</v>
      </c>
      <c r="B121" s="2">
        <f>-m*g*SIN(E120)-b*D120*l</f>
        <v>-0.06879338655870602</v>
      </c>
      <c r="C121" s="2">
        <f>B121/m/l</f>
        <v>-0.06879338655870602</v>
      </c>
      <c r="D121" s="2">
        <f>D120+C121*dt</f>
        <v>0.16634242703313684</v>
      </c>
      <c r="E121" s="2">
        <f>E120+D121*dt</f>
        <v>-0.0051599770942413374</v>
      </c>
    </row>
    <row r="122" spans="1:5" ht="13.5">
      <c r="A122" s="2">
        <f>A121+dt</f>
        <v>3.5699999999999914</v>
      </c>
      <c r="B122" s="2">
        <f>-m*g*SIN(E121)-b*D121*l</f>
        <v>-0.11570263654808956</v>
      </c>
      <c r="C122" s="2">
        <f>B122/m/l</f>
        <v>-0.11570263654808956</v>
      </c>
      <c r="D122" s="2">
        <f>D121+C122*dt</f>
        <v>0.16287134793669417</v>
      </c>
      <c r="E122" s="2">
        <f>E121+D122*dt</f>
        <v>-0.000273836656140513</v>
      </c>
    </row>
    <row r="123" spans="1:5" ht="13.5">
      <c r="A123" s="2">
        <f>A122+dt</f>
        <v>3.599999999999991</v>
      </c>
      <c r="B123" s="2">
        <f>-m*g*SIN(E122)-b*D122*l</f>
        <v>-0.16018391502691803</v>
      </c>
      <c r="C123" s="2">
        <f>B123/m/l</f>
        <v>-0.16018391502691803</v>
      </c>
      <c r="D123" s="2">
        <f>D122+C123*dt</f>
        <v>0.15806583048588663</v>
      </c>
      <c r="E123" s="2">
        <f>E122+D123*dt</f>
        <v>0.004468138258436086</v>
      </c>
    </row>
    <row r="124" spans="1:5" ht="13.5">
      <c r="A124" s="2">
        <f>A123+dt</f>
        <v>3.629999999999991</v>
      </c>
      <c r="B124" s="2">
        <f>-m*g*SIN(E123)-b*D123*l</f>
        <v>-0.20191599344783315</v>
      </c>
      <c r="C124" s="2">
        <f>B124/m/l</f>
        <v>-0.20191599344783315</v>
      </c>
      <c r="D124" s="2">
        <f>D123+C124*dt</f>
        <v>0.15200835068245164</v>
      </c>
      <c r="E124" s="2">
        <f>E123+D124*dt</f>
        <v>0.009028388778909635</v>
      </c>
    </row>
    <row r="125" spans="1:5" ht="13.5">
      <c r="A125" s="2">
        <f>A124+dt</f>
        <v>3.659999999999991</v>
      </c>
      <c r="B125" s="2">
        <f>-m*g*SIN(E124)-b*D124*l</f>
        <v>-0.24061175444334448</v>
      </c>
      <c r="C125" s="2">
        <f>B125/m/l</f>
        <v>-0.24061175444334448</v>
      </c>
      <c r="D125" s="2">
        <f>D124+C125*dt</f>
        <v>0.1447899980491513</v>
      </c>
      <c r="E125" s="2">
        <f>E124+D125*dt</f>
        <v>0.013372088720384173</v>
      </c>
    </row>
    <row r="126" spans="1:5" ht="13.5">
      <c r="A126" s="2">
        <f>A125+dt</f>
        <v>3.6899999999999906</v>
      </c>
      <c r="B126" s="2">
        <f>-m*g*SIN(E125)-b*D125*l</f>
        <v>-0.2760197657433242</v>
      </c>
      <c r="C126" s="2">
        <f>B126/m/l</f>
        <v>-0.2760197657433242</v>
      </c>
      <c r="D126" s="2">
        <f>D125+C126*dt</f>
        <v>0.13650940507685158</v>
      </c>
      <c r="E126" s="2">
        <f>E125+D126*dt</f>
        <v>0.017467370872689722</v>
      </c>
    </row>
    <row r="127" spans="1:5" ht="13.5">
      <c r="A127" s="2">
        <f>A126+dt</f>
        <v>3.7199999999999904</v>
      </c>
      <c r="B127" s="2">
        <f>-m*g*SIN(E126)-b*D126*l</f>
        <v>-0.3079254657460355</v>
      </c>
      <c r="C127" s="2">
        <f>B127/m/l</f>
        <v>-0.3079254657460355</v>
      </c>
      <c r="D127" s="2">
        <f>D126+C127*dt</f>
        <v>0.1272716411044705</v>
      </c>
      <c r="E127" s="2">
        <f>E126+D127*dt</f>
        <v>0.021285520105823838</v>
      </c>
    </row>
    <row r="128" spans="1:5" ht="13.5">
      <c r="A128" s="2">
        <f>A127+dt</f>
        <v>3.7499999999999902</v>
      </c>
      <c r="B128" s="2">
        <f>-m*g*SIN(E127)-b*D127*l</f>
        <v>-0.3361519615709265</v>
      </c>
      <c r="C128" s="2">
        <f>B128/m/l</f>
        <v>-0.3361519615709265</v>
      </c>
      <c r="D128" s="2">
        <f>D127+C128*dt</f>
        <v>0.11718708225734271</v>
      </c>
      <c r="E128" s="2">
        <f>E127+D128*dt</f>
        <v>0.02480113257354412</v>
      </c>
    </row>
    <row r="129" spans="1:5" ht="13.5">
      <c r="A129" s="2">
        <f>A128+dt</f>
        <v>3.77999999999999</v>
      </c>
      <c r="B129" s="2">
        <f>-m*g*SIN(E128)-b*D128*l</f>
        <v>-0.3605604458726486</v>
      </c>
      <c r="C129" s="2">
        <f>B129/m/l</f>
        <v>-0.3605604458726486</v>
      </c>
      <c r="D129" s="2">
        <f>D128+C129*dt</f>
        <v>0.10637026888116326</v>
      </c>
      <c r="E129" s="2">
        <f>E128+D129*dt</f>
        <v>0.027992240639979016</v>
      </c>
    </row>
    <row r="130" spans="1:5" ht="13.5">
      <c r="A130" s="2">
        <f>A129+dt</f>
        <v>3.80999999999999</v>
      </c>
      <c r="B130" s="2">
        <f>-m*g*SIN(E129)-b*D129*l</f>
        <v>-0.3810502436154658</v>
      </c>
      <c r="C130" s="2">
        <f>B130/m/l</f>
        <v>-0.3810502436154658</v>
      </c>
      <c r="D130" s="2">
        <f>D129+C130*dt</f>
        <v>0.09493876157269929</v>
      </c>
      <c r="E130" s="2">
        <f>E129+D130*dt</f>
        <v>0.030840403487159995</v>
      </c>
    </row>
    <row r="131" spans="1:5" ht="13.5">
      <c r="A131" s="2">
        <f>A130+dt</f>
        <v>3.8399999999999896</v>
      </c>
      <c r="B131" s="2">
        <f>-m*g*SIN(E130)-b*D130*l</f>
        <v>-0.3975585042613984</v>
      </c>
      <c r="C131" s="2">
        <f>B131/m/l</f>
        <v>-0.3975585042613984</v>
      </c>
      <c r="D131" s="2">
        <f>D130+C131*dt</f>
        <v>0.08301200644485733</v>
      </c>
      <c r="E131" s="2">
        <f>E130+D131*dt</f>
        <v>0.033330763680505714</v>
      </c>
    </row>
    <row r="132" spans="1:5" ht="13.5">
      <c r="A132" s="2">
        <f>A131+dt</f>
        <v>3.8699999999999894</v>
      </c>
      <c r="B132" s="2">
        <f>-m*g*SIN(E131)-b*D131*l</f>
        <v>-0.4100595583318483</v>
      </c>
      <c r="C132" s="2">
        <f>B132/m/l</f>
        <v>-0.4100595583318483</v>
      </c>
      <c r="D132" s="2">
        <f>D131+C132*dt</f>
        <v>0.07071021969490188</v>
      </c>
      <c r="E132" s="2">
        <f>E131+D132*dt</f>
        <v>0.03545207027135277</v>
      </c>
    </row>
    <row r="133" spans="1:5" ht="13.5">
      <c r="A133" s="2">
        <f>A132+dt</f>
        <v>3.8999999999999893</v>
      </c>
      <c r="B133" s="2">
        <f>-m*g*SIN(E132)-b*D132*l</f>
        <v>-0.4185639600310403</v>
      </c>
      <c r="C133" s="2">
        <f>B133/m/l</f>
        <v>-0.4185639600310403</v>
      </c>
      <c r="D133" s="2">
        <f>D132+C133*dt</f>
        <v>0.058153300893970666</v>
      </c>
      <c r="E133" s="2">
        <f>E132+D133*dt</f>
        <v>0.03719666929817189</v>
      </c>
    </row>
    <row r="134" spans="1:5" ht="13.5">
      <c r="A134" s="2">
        <f>A133+dt</f>
        <v>3.929999999999989</v>
      </c>
      <c r="B134" s="2">
        <f>-m*g*SIN(E133)-b*D133*l</f>
        <v>-0.42311723958895453</v>
      </c>
      <c r="C134" s="2">
        <f>B134/m/l</f>
        <v>-0.42311723958895453</v>
      </c>
      <c r="D134" s="2">
        <f>D133+C134*dt</f>
        <v>0.045459783706302034</v>
      </c>
      <c r="E134" s="2">
        <f>E133+D134*dt</f>
        <v>0.03856046280936095</v>
      </c>
    </row>
    <row r="135" spans="1:5" ht="13.5">
      <c r="A135" s="2">
        <f>A134+dt</f>
        <v>3.959999999999989</v>
      </c>
      <c r="B135" s="2">
        <f>-m*g*SIN(E134)-b*D134*l</f>
        <v>-0.4237983902518836</v>
      </c>
      <c r="C135" s="2">
        <f>B135/m/l</f>
        <v>-0.4237983902518836</v>
      </c>
      <c r="D135" s="2">
        <f>D134+C135*dt</f>
        <v>0.03274583199874553</v>
      </c>
      <c r="E135" s="2">
        <f>E134+D135*dt</f>
        <v>0.03954283776932332</v>
      </c>
    </row>
    <row r="136" spans="1:5" ht="13.5">
      <c r="A136" s="2">
        <f>A135+dt</f>
        <v>3.9899999999999887</v>
      </c>
      <c r="B136" s="2">
        <f>-m*g*SIN(E135)-b*D135*l</f>
        <v>-0.42071811551317745</v>
      </c>
      <c r="C136" s="2">
        <f>B136/m/l</f>
        <v>-0.42071811551317745</v>
      </c>
      <c r="D136" s="2">
        <f>D135+C136*dt</f>
        <v>0.0201242885333502</v>
      </c>
      <c r="E136" s="2">
        <f>E135+D136*dt</f>
        <v>0.040146566425323826</v>
      </c>
    </row>
    <row r="137" spans="1:5" ht="13.5">
      <c r="A137" s="2">
        <f>A136+dt</f>
        <v>4.019999999999989</v>
      </c>
      <c r="B137" s="2">
        <f>-m*g*SIN(E136)-b*D136*l</f>
        <v>-0.41401686234975593</v>
      </c>
      <c r="C137" s="2">
        <f>B137/m/l</f>
        <v>-0.41401686234975593</v>
      </c>
      <c r="D137" s="2">
        <f>D136+C137*dt</f>
        <v>0.007703782662857523</v>
      </c>
      <c r="E137" s="2">
        <f>E136+D137*dt</f>
        <v>0.04037767990520955</v>
      </c>
    </row>
    <row r="138" spans="1:5" ht="13.5">
      <c r="A138" s="2">
        <f>A137+dt</f>
        <v>4.049999999999989</v>
      </c>
      <c r="B138" s="2">
        <f>-m*g*SIN(E137)-b*D137*l</f>
        <v>-0.4038626660367087</v>
      </c>
      <c r="C138" s="2">
        <f>B138/m/l</f>
        <v>-0.4038626660367087</v>
      </c>
      <c r="D138" s="2">
        <f>D137+C138*dt</f>
        <v>-0.004412097318243737</v>
      </c>
      <c r="E138" s="2">
        <f>E137+D138*dt</f>
        <v>0.04024531698566224</v>
      </c>
    </row>
    <row r="139" spans="1:5" ht="13.5">
      <c r="A139" s="2">
        <f>A138+dt</f>
        <v>4.079999999999989</v>
      </c>
      <c r="B139" s="2">
        <f>-m*g*SIN(E138)-b*D138*l</f>
        <v>-0.3904488316775538</v>
      </c>
      <c r="C139" s="2">
        <f>B139/m/l</f>
        <v>-0.3904488316775538</v>
      </c>
      <c r="D139" s="2">
        <f>D138+C139*dt</f>
        <v>-0.01612556226857035</v>
      </c>
      <c r="E139" s="2">
        <f>E138+D139*dt</f>
        <v>0.039761550117605134</v>
      </c>
    </row>
    <row r="140" spans="1:5" ht="13.5">
      <c r="A140" s="2">
        <f>A139+dt</f>
        <v>4.10999999999999</v>
      </c>
      <c r="B140" s="2">
        <f>-m*g*SIN(E139)-b*D139*l</f>
        <v>-0.37399147702632635</v>
      </c>
      <c r="C140" s="2">
        <f>B140/m/l</f>
        <v>-0.37399147702632635</v>
      </c>
      <c r="D140" s="2">
        <f>D139+C140*dt</f>
        <v>-0.02734530657936014</v>
      </c>
      <c r="E140" s="2">
        <f>E139+D140*dt</f>
        <v>0.03894119092022433</v>
      </c>
    </row>
    <row r="141" spans="1:5" ht="13.5">
      <c r="A141" s="2">
        <f>A140+dt</f>
        <v>4.13999999999999</v>
      </c>
      <c r="B141" s="2">
        <f>-m*g*SIN(E140)-b*D140*l</f>
        <v>-0.3547269605866252</v>
      </c>
      <c r="C141" s="2">
        <f>B141/m/l</f>
        <v>-0.3547269605866252</v>
      </c>
      <c r="D141" s="2">
        <f>D140+C141*dt</f>
        <v>-0.0379871153969589</v>
      </c>
      <c r="E141" s="2">
        <f>E140+D141*dt</f>
        <v>0.03780157745831556</v>
      </c>
    </row>
    <row r="142" spans="1:5" ht="13.5">
      <c r="A142" s="2">
        <f>A141+dt</f>
        <v>4.16999999999999</v>
      </c>
      <c r="B142" s="2">
        <f>-m*g*SIN(E141)-b*D141*l</f>
        <v>-0.3329092184256134</v>
      </c>
      <c r="C142" s="2">
        <f>B142/m/l</f>
        <v>-0.3329092184256134</v>
      </c>
      <c r="D142" s="2">
        <f>D141+C142*dt</f>
        <v>-0.0479743919497273</v>
      </c>
      <c r="E142" s="2">
        <f>E141+D142*dt</f>
        <v>0.036362345699823745</v>
      </c>
    </row>
    <row r="143" spans="1:5" ht="13.5">
      <c r="A143" s="2">
        <f>A142+dt</f>
        <v>4.19999999999999</v>
      </c>
      <c r="B143" s="2">
        <f>-m*g*SIN(E142)-b*D142*l</f>
        <v>-0.30880703268466553</v>
      </c>
      <c r="C143" s="2">
        <f>B143/m/l</f>
        <v>-0.30880703268466553</v>
      </c>
      <c r="D143" s="2">
        <f>D142+C143*dt</f>
        <v>-0.057238602930267266</v>
      </c>
      <c r="E143" s="2">
        <f>E142+D143*dt</f>
        <v>0.03464518761191573</v>
      </c>
    </row>
    <row r="144" spans="1:5" ht="13.5">
      <c r="A144" s="2">
        <f>A143+dt</f>
        <v>4.229999999999991</v>
      </c>
      <c r="B144" s="2">
        <f>-m*g*SIN(E143)-b*D143*l</f>
        <v>-0.2827012544223289</v>
      </c>
      <c r="C144" s="2">
        <f>B144/m/l</f>
        <v>-0.2827012544223289</v>
      </c>
      <c r="D144" s="2">
        <f>D143+C144*dt</f>
        <v>-0.06571964056293714</v>
      </c>
      <c r="E144" s="2">
        <f>E143+D144*dt</f>
        <v>0.03267359839502761</v>
      </c>
    </row>
    <row r="145" spans="1:5" ht="13.5">
      <c r="A145" s="2">
        <f>A144+dt</f>
        <v>4.259999999999991</v>
      </c>
      <c r="B145" s="2">
        <f>-m*g*SIN(E144)-b*D144*l</f>
        <v>-0.2548820031830602</v>
      </c>
      <c r="C145" s="2">
        <f>B145/m/l</f>
        <v>-0.2548820031830602</v>
      </c>
      <c r="D145" s="2">
        <f>D144+C145*dt</f>
        <v>-0.07336610065842894</v>
      </c>
      <c r="E145" s="2">
        <f>E144+D145*dt</f>
        <v>0.030472615375274743</v>
      </c>
    </row>
    <row r="146" spans="1:5" ht="13.5">
      <c r="A146" s="2">
        <f>A145+dt</f>
        <v>4.289999999999991</v>
      </c>
      <c r="B146" s="2">
        <f>-m*g*SIN(E145)-b*D145*l</f>
        <v>-0.2256458655177991</v>
      </c>
      <c r="C146" s="2">
        <f>B146/m/l</f>
        <v>-0.2256458655177991</v>
      </c>
      <c r="D146" s="2">
        <f>D145+C146*dt</f>
        <v>-0.08013547662396292</v>
      </c>
      <c r="E146" s="2">
        <f>E145+D146*dt</f>
        <v>0.028068551076555856</v>
      </c>
    </row>
    <row r="147" spans="1:5" ht="13.5">
      <c r="A147" s="2">
        <f>A146+dt</f>
        <v>4.319999999999991</v>
      </c>
      <c r="B147" s="2">
        <f>-m*g*SIN(E146)-b*D146*l</f>
        <v>-0.19529311454328946</v>
      </c>
      <c r="C147" s="2">
        <f>B147/m/l</f>
        <v>-0.19529311454328946</v>
      </c>
      <c r="D147" s="2">
        <f>D146+C147*dt</f>
        <v>-0.0859942700602616</v>
      </c>
      <c r="E147" s="2">
        <f>E146+D147*dt</f>
        <v>0.02548872297474801</v>
      </c>
    </row>
    <row r="148" spans="1:5" ht="13.5">
      <c r="A148" s="2">
        <f>A147+dt</f>
        <v>4.349999999999992</v>
      </c>
      <c r="B148" s="2">
        <f>-m*g*SIN(E147)-b*D147*l</f>
        <v>-0.16412497245792934</v>
      </c>
      <c r="C148" s="2">
        <f>B148/m/l</f>
        <v>-0.16412497245792934</v>
      </c>
      <c r="D148" s="2">
        <f>D147+C148*dt</f>
        <v>-0.09091801923399948</v>
      </c>
      <c r="E148" s="2">
        <f>E147+D148*dt</f>
        <v>0.022761182397728025</v>
      </c>
    </row>
    <row r="149" spans="1:5" ht="13.5">
      <c r="A149" s="2">
        <f>A148+dt</f>
        <v>4.379999999999992</v>
      </c>
      <c r="B149" s="2">
        <f>-m*g*SIN(E148)-b*D148*l</f>
        <v>-0.13244093766941312</v>
      </c>
      <c r="C149" s="2">
        <f>B149/m/l</f>
        <v>-0.13244093766941312</v>
      </c>
      <c r="D149" s="2">
        <f>D148+C149*dt</f>
        <v>-0.09489124736408187</v>
      </c>
      <c r="E149" s="2">
        <f>E148+D149*dt</f>
        <v>0.01991444497680557</v>
      </c>
    </row>
    <row r="150" spans="1:5" ht="13.5">
      <c r="A150" s="2">
        <f>A149+dt</f>
        <v>4.409999999999992</v>
      </c>
      <c r="B150" s="2">
        <f>-m*g*SIN(E149)-b*D149*l</f>
        <v>-0.10053619777118124</v>
      </c>
      <c r="C150" s="2">
        <f>B150/m/l</f>
        <v>-0.10053619777118124</v>
      </c>
      <c r="D150" s="2">
        <f>D149+C150*dt</f>
        <v>-0.0979073332972173</v>
      </c>
      <c r="E150" s="2">
        <f>E149+D150*dt</f>
        <v>0.01697722497788905</v>
      </c>
    </row>
    <row r="151" spans="1:5" ht="13.5">
      <c r="A151" s="2">
        <f>A150+dt</f>
        <v>4.439999999999992</v>
      </c>
      <c r="B151" s="2">
        <f>-m*g*SIN(E150)-b*D150*l</f>
        <v>-0.06869914897532901</v>
      </c>
      <c r="C151" s="2">
        <f>B151/m/l</f>
        <v>-0.06869914897532901</v>
      </c>
      <c r="D151" s="2">
        <f>D150+C151*dt</f>
        <v>-0.09996830776647718</v>
      </c>
      <c r="E151" s="2">
        <f>E150+D151*dt</f>
        <v>0.013978175744894735</v>
      </c>
    </row>
    <row r="152" spans="1:5" ht="13.5">
      <c r="A152" s="2">
        <f>A151+dt</f>
        <v>4.469999999999993</v>
      </c>
      <c r="B152" s="2">
        <f>-m*g*SIN(E151)-b*D151*l</f>
        <v>-0.03720904172548324</v>
      </c>
      <c r="C152" s="2">
        <f>B152/m/l</f>
        <v>-0.03720904172548324</v>
      </c>
      <c r="D152" s="2">
        <f>D151+C152*dt</f>
        <v>-0.10108457901824168</v>
      </c>
      <c r="E152" s="2">
        <f>E151+D152*dt</f>
        <v>0.010945638374347484</v>
      </c>
    </row>
    <row r="153" spans="1:5" ht="13.5">
      <c r="A153" s="2">
        <f>A152+dt</f>
        <v>4.499999999999993</v>
      </c>
      <c r="B153" s="2">
        <f>-m*g*SIN(E152)-b*D152*l</f>
        <v>-0.0063337710459230034</v>
      </c>
      <c r="C153" s="2">
        <f>B153/m/l</f>
        <v>-0.0063337710459230034</v>
      </c>
      <c r="D153" s="2">
        <f>D152+C153*dt</f>
        <v>-0.10127459214961937</v>
      </c>
      <c r="E153" s="2">
        <f>E152+D153*dt</f>
        <v>0.007907400609858903</v>
      </c>
    </row>
    <row r="154" spans="1:5" ht="13.5">
      <c r="A154" s="2">
        <f>A153+dt</f>
        <v>4.529999999999993</v>
      </c>
      <c r="B154" s="2">
        <f>-m*g*SIN(E153)-b*D153*l</f>
        <v>0.023672171277923454</v>
      </c>
      <c r="C154" s="2">
        <f>B154/m/l</f>
        <v>0.023672171277923454</v>
      </c>
      <c r="D154" s="2">
        <f>D153+C154*dt</f>
        <v>-0.10056442701128167</v>
      </c>
      <c r="E154" s="2">
        <f>E153+D154*dt</f>
        <v>0.004890467799520453</v>
      </c>
    </row>
    <row r="155" spans="1:5" ht="13.5">
      <c r="A155" s="2">
        <f>A154+dt</f>
        <v>4.559999999999993</v>
      </c>
      <c r="B155" s="2">
        <f>-m*g*SIN(E154)-b*D154*l</f>
        <v>0.05256956734023421</v>
      </c>
      <c r="C155" s="2">
        <f>B155/m/l</f>
        <v>0.05256956734023421</v>
      </c>
      <c r="D155" s="2">
        <f>D154+C155*dt</f>
        <v>-0.09898733999107465</v>
      </c>
      <c r="E155" s="2">
        <f>E154+D155*dt</f>
        <v>0.0019208475997882137</v>
      </c>
    </row>
    <row r="156" spans="1:5" ht="13.5">
      <c r="A156" s="2">
        <f>A155+dt</f>
        <v>4.589999999999994</v>
      </c>
      <c r="B156" s="2">
        <f>-m*g*SIN(E155)-b*D155*l</f>
        <v>0.0801361532391556</v>
      </c>
      <c r="C156" s="2">
        <f>B156/m/l</f>
        <v>0.0801361532391556</v>
      </c>
      <c r="D156" s="2">
        <f>D155+C156*dt</f>
        <v>-0.09658325539389997</v>
      </c>
      <c r="E156" s="2">
        <f>E155+D156*dt</f>
        <v>-0.0009766500620287852</v>
      </c>
    </row>
    <row r="157" spans="1:5" ht="13.5">
      <c r="A157" s="2">
        <f>A156+dt</f>
        <v>4.619999999999994</v>
      </c>
      <c r="B157" s="2">
        <f>-m*g*SIN(E156)-b*D156*l</f>
        <v>0.10616809757890745</v>
      </c>
      <c r="C157" s="2">
        <f>B157/m/l</f>
        <v>0.10616809757890745</v>
      </c>
      <c r="D157" s="2">
        <f>D156+C157*dt</f>
        <v>-0.09339821246653275</v>
      </c>
      <c r="E157" s="2">
        <f>E156+D157*dt</f>
        <v>-0.0037785964360247675</v>
      </c>
    </row>
    <row r="158" spans="1:5" ht="13.5">
      <c r="A158" s="2">
        <f>A157+dt</f>
        <v>4.649999999999994</v>
      </c>
      <c r="B158" s="2">
        <f>-m*g*SIN(E157)-b*D157*l</f>
        <v>0.13048126964550932</v>
      </c>
      <c r="C158" s="2">
        <f>B158/m/l</f>
        <v>0.13048126964550932</v>
      </c>
      <c r="D158" s="2">
        <f>D157+C158*dt</f>
        <v>-0.08948377437716747</v>
      </c>
      <c r="E158" s="2">
        <f>E157+D158*dt</f>
        <v>-0.006463109667339791</v>
      </c>
    </row>
    <row r="159" spans="1:5" ht="13.5">
      <c r="A159" s="2">
        <f>A158+dt</f>
        <v>4.679999999999994</v>
      </c>
      <c r="B159" s="2">
        <f>-m*g*SIN(E158)-b*D158*l</f>
        <v>0.1529122910632112</v>
      </c>
      <c r="C159" s="2">
        <f>B159/m/l</f>
        <v>0.1529122910632112</v>
      </c>
      <c r="D159" s="2">
        <f>D158+C159*dt</f>
        <v>-0.08489640564527114</v>
      </c>
      <c r="E159" s="2">
        <f>E158+D159*dt</f>
        <v>-0.009010001836697925</v>
      </c>
    </row>
    <row r="160" spans="1:5" ht="13.5">
      <c r="A160" s="2">
        <f>A159+dt</f>
        <v>4.709999999999995</v>
      </c>
      <c r="B160" s="2">
        <f>-m*g*SIN(E159)-b*D159*l</f>
        <v>0.17331936729466108</v>
      </c>
      <c r="C160" s="2">
        <f>B160/m/l</f>
        <v>0.17331936729466108</v>
      </c>
      <c r="D160" s="2">
        <f>D159+C160*dt</f>
        <v>-0.07969682462643131</v>
      </c>
      <c r="E160" s="2">
        <f>E159+D160*dt</f>
        <v>-0.011400906575490864</v>
      </c>
    </row>
    <row r="161" spans="1:5" ht="13.5">
      <c r="A161" s="2">
        <f>A160+dt</f>
        <v>4.739999999999995</v>
      </c>
      <c r="B161" s="2">
        <f>-m*g*SIN(E160)-b*D160*l</f>
        <v>0.19158289788373395</v>
      </c>
      <c r="C161" s="2">
        <f>B161/m/l</f>
        <v>0.19158289788373395</v>
      </c>
      <c r="D161" s="2">
        <f>D160+C161*dt</f>
        <v>-0.07394933768991929</v>
      </c>
      <c r="E161" s="2">
        <f>E160+D161*dt</f>
        <v>-0.013619386706188442</v>
      </c>
    </row>
    <row r="162" spans="1:5" ht="13.5">
      <c r="A162" s="2">
        <f>A161+dt</f>
        <v>4.769999999999995</v>
      </c>
      <c r="B162" s="2">
        <f>-m*g*SIN(E161)-b*D161*l</f>
        <v>0.20760586679480053</v>
      </c>
      <c r="C162" s="2">
        <f>B162/m/l</f>
        <v>0.20760586679480053</v>
      </c>
      <c r="D162" s="2">
        <f>D161+C162*dt</f>
        <v>-0.06772116168607528</v>
      </c>
      <c r="E162" s="2">
        <f>E161+D162*dt</f>
        <v>-0.0156510215567707</v>
      </c>
    </row>
    <row r="163" spans="1:5" ht="13.5">
      <c r="A163" s="2">
        <f>A162+dt</f>
        <v>4.799999999999995</v>
      </c>
      <c r="B163" s="2">
        <f>-m*g*SIN(E162)-b*D162*l</f>
        <v>0.2213140165221455</v>
      </c>
      <c r="C163" s="2">
        <f>B163/m/l</f>
        <v>0.2213140165221455</v>
      </c>
      <c r="D163" s="2">
        <f>D162+C163*dt</f>
        <v>-0.06108174119041092</v>
      </c>
      <c r="E163" s="2">
        <f>E162+D163*dt</f>
        <v>-0.017483473792483026</v>
      </c>
    </row>
    <row r="164" spans="1:5" ht="13.5">
      <c r="A164" s="2">
        <f>A163+dt</f>
        <v>4.829999999999996</v>
      </c>
      <c r="B164" s="2">
        <f>-m*g*SIN(E163)-b*D163*l</f>
        <v>0.23265581178401823</v>
      </c>
      <c r="C164" s="2">
        <f>B164/m/l</f>
        <v>0.23265581178401823</v>
      </c>
      <c r="D164" s="2">
        <f>D163+C164*dt</f>
        <v>-0.054102066836890374</v>
      </c>
      <c r="E164" s="2">
        <f>E163+D164*dt</f>
        <v>-0.019106535797589738</v>
      </c>
    </row>
    <row r="165" spans="1:5" ht="13.5">
      <c r="A165" s="2">
        <f>A164+dt</f>
        <v>4.859999999999996</v>
      </c>
      <c r="B165" s="2">
        <f>-m*g*SIN(E164)-b*D164*l</f>
        <v>0.24160220054446346</v>
      </c>
      <c r="C165" s="2">
        <f>B165/m/l</f>
        <v>0.24160220054446346</v>
      </c>
      <c r="D165" s="2">
        <f>D164+C165*dt</f>
        <v>-0.04685400082055647</v>
      </c>
      <c r="E165" s="2">
        <f>E164+D165*dt</f>
        <v>-0.020512155822206432</v>
      </c>
    </row>
    <row r="166" spans="1:5" ht="13.5">
      <c r="A166" s="2">
        <f>A165+dt</f>
        <v>4.889999999999996</v>
      </c>
      <c r="B166" s="2">
        <f>-m*g*SIN(E165)-b*D165*l</f>
        <v>0.24814618180167233</v>
      </c>
      <c r="C166" s="2">
        <f>B166/m/l</f>
        <v>0.24814618180167233</v>
      </c>
      <c r="D166" s="2">
        <f>D165+C166*dt</f>
        <v>-0.0394096153665063</v>
      </c>
      <c r="E166" s="2">
        <f>E165+D166*dt</f>
        <v>-0.021694444283201622</v>
      </c>
    </row>
    <row r="167" spans="1:5" ht="13.5">
      <c r="A167" s="2">
        <f>A166+dt</f>
        <v>4.919999999999996</v>
      </c>
      <c r="B167" s="2">
        <f>-m*g*SIN(E166)-b*D166*l</f>
        <v>0.25230219103496326</v>
      </c>
      <c r="C167" s="2">
        <f>B167/m/l</f>
        <v>0.25230219103496326</v>
      </c>
      <c r="D167" s="2">
        <f>D166+C167*dt</f>
        <v>-0.031840549635457405</v>
      </c>
      <c r="E167" s="2">
        <f>E166+D167*dt</f>
        <v>-0.022649660772265344</v>
      </c>
    </row>
    <row r="168" spans="1:5" ht="13.5">
      <c r="A168" s="2">
        <f>A167+dt</f>
        <v>4.949999999999997</v>
      </c>
      <c r="B168" s="2">
        <f>-m*g*SIN(E167)-b*D167*l</f>
        <v>0.254105315415295</v>
      </c>
      <c r="C168" s="2">
        <f>B168/m/l</f>
        <v>0.254105315415295</v>
      </c>
      <c r="D168" s="2">
        <f>D167+C168*dt</f>
        <v>-0.024217390172998555</v>
      </c>
      <c r="E168" s="2">
        <f>E167+D168*dt</f>
        <v>-0.0233761824774553</v>
      </c>
    </row>
    <row r="169" spans="1:5" ht="13.5">
      <c r="A169" s="2">
        <f>A168+dt</f>
        <v>4.979999999999997</v>
      </c>
      <c r="B169" s="2">
        <f>-m*g*SIN(E168)-b*D168*l</f>
        <v>0.25361035186726266</v>
      </c>
      <c r="C169" s="2">
        <f>B169/m/l</f>
        <v>0.25361035186726266</v>
      </c>
      <c r="D169" s="2">
        <f>D168+C169*dt</f>
        <v>-0.016609079616980674</v>
      </c>
      <c r="E169" s="2">
        <f>E168+D169*dt</f>
        <v>-0.02387445486596472</v>
      </c>
    </row>
    <row r="170" spans="1:5" ht="13.5">
      <c r="A170" s="2">
        <f>A169+dt</f>
        <v>5.009999999999997</v>
      </c>
      <c r="B170" s="2">
        <f>-m*g*SIN(E169)-b*D169*l</f>
        <v>0.25089072184171557</v>
      </c>
      <c r="C170" s="2">
        <f>B170/m/l</f>
        <v>0.25089072184171557</v>
      </c>
      <c r="D170" s="2">
        <f>D169+C170*dt</f>
        <v>-0.009082357961729206</v>
      </c>
      <c r="E170" s="2">
        <f>E169+D170*dt</f>
        <v>-0.024146925604816596</v>
      </c>
    </row>
    <row r="171" spans="1:5" ht="13.5">
      <c r="A171" s="2">
        <f>A170+dt</f>
        <v>5.039999999999997</v>
      </c>
      <c r="B171" s="2">
        <f>-m*g*SIN(E170)-b*D170*l</f>
        <v>0.2460372572400862</v>
      </c>
      <c r="C171" s="2">
        <f>B171/m/l</f>
        <v>0.2460372572400862</v>
      </c>
      <c r="D171" s="2">
        <f>D170+C171*dt</f>
        <v>-0.00170124024452662</v>
      </c>
      <c r="E171" s="2">
        <f>E170+D171*dt</f>
        <v>-0.024197962812152394</v>
      </c>
    </row>
    <row r="172" spans="1:5" ht="13.5">
      <c r="A172" s="2">
        <f>A171+dt</f>
        <v>5.069999999999998</v>
      </c>
      <c r="B172" s="2">
        <f>-m*g*SIN(E171)-b*D171*l</f>
        <v>0.23915687234913563</v>
      </c>
      <c r="C172" s="2">
        <f>B172/m/l</f>
        <v>0.23915687234913563</v>
      </c>
      <c r="D172" s="2">
        <f>D171+C172*dt</f>
        <v>0.005473465925947448</v>
      </c>
      <c r="E172" s="2">
        <f>E171+D172*dt</f>
        <v>-0.02403375883437397</v>
      </c>
    </row>
    <row r="173" spans="1:5" ht="13.5">
      <c r="A173" s="2">
        <f>A172+dt</f>
        <v>5.099999999999998</v>
      </c>
      <c r="B173" s="2">
        <f>-m*g*SIN(E172)-b*D172*l</f>
        <v>0.23037113692306452</v>
      </c>
      <c r="C173" s="2">
        <f>B173/m/l</f>
        <v>0.23037113692306452</v>
      </c>
      <c r="D173" s="2">
        <f>D172+C173*dt</f>
        <v>0.012384600033639384</v>
      </c>
      <c r="E173" s="2">
        <f>E172+D173*dt</f>
        <v>-0.02366222083336479</v>
      </c>
    </row>
    <row r="174" spans="1:5" ht="13.5">
      <c r="A174" s="2">
        <f>A173+dt</f>
        <v>5.129999999999998</v>
      </c>
      <c r="B174" s="2">
        <f>-m*g*SIN(E173)-b*D173*l</f>
        <v>0.21981476571182024</v>
      </c>
      <c r="C174" s="2">
        <f>B174/m/l</f>
        <v>0.21981476571182024</v>
      </c>
      <c r="D174" s="2">
        <f>D173+C174*dt</f>
        <v>0.018979043004993992</v>
      </c>
      <c r="E174" s="2">
        <f>E173+D174*dt</f>
        <v>-0.02309284954321497</v>
      </c>
    </row>
    <row r="175" spans="1:5" ht="13.5">
      <c r="A175" s="2">
        <f>A174+dt</f>
        <v>5.159999999999998</v>
      </c>
      <c r="B175" s="2">
        <f>-m*g*SIN(E174)-b*D174*l</f>
        <v>0.2076340397994632</v>
      </c>
      <c r="C175" s="2">
        <f>B175/m/l</f>
        <v>0.2076340397994632</v>
      </c>
      <c r="D175" s="2">
        <f>D174+C175*dt</f>
        <v>0.02520806419897789</v>
      </c>
      <c r="E175" s="2">
        <f>E174+D175*dt</f>
        <v>-0.022336607617245634</v>
      </c>
    </row>
    <row r="176" spans="1:5" ht="13.5">
      <c r="A176" s="2">
        <f>A175+dt</f>
        <v>5.189999999999999</v>
      </c>
      <c r="B176" s="2">
        <f>-m*g*SIN(E175)-b*D175*l</f>
        <v>0.1939851750995968</v>
      </c>
      <c r="C176" s="2">
        <f>B176/m/l</f>
        <v>0.1939851750995968</v>
      </c>
      <c r="D176" s="2">
        <f>D175+C176*dt</f>
        <v>0.03102761945196579</v>
      </c>
      <c r="E176" s="2">
        <f>E175+D176*dt</f>
        <v>-0.02140577903368666</v>
      </c>
    </row>
    <row r="177" spans="1:5" ht="13.5">
      <c r="A177" s="2">
        <f>A176+dt</f>
        <v>5.219999999999999</v>
      </c>
      <c r="B177" s="2">
        <f>-m*g*SIN(E176)-b*D176*l</f>
        <v>0.17903265326597345</v>
      </c>
      <c r="C177" s="2">
        <f>B177/m/l</f>
        <v>0.17903265326597345</v>
      </c>
      <c r="D177" s="2">
        <f>D176+C177*dt</f>
        <v>0.036398599049944996</v>
      </c>
      <c r="E177" s="2">
        <f>E176+D177*dt</f>
        <v>-0.020313821062188313</v>
      </c>
    </row>
    <row r="178" spans="1:5" ht="13.5">
      <c r="A178" s="2">
        <f>A177+dt</f>
        <v>5.249999999999999</v>
      </c>
      <c r="B178" s="2">
        <f>-m*g*SIN(E177)-b*D177*l</f>
        <v>0.162947530120209</v>
      </c>
      <c r="C178" s="2">
        <f>B178/m/l</f>
        <v>0.162947530120209</v>
      </c>
      <c r="D178" s="2">
        <f>D177+C178*dt</f>
        <v>0.041287024953551264</v>
      </c>
      <c r="E178" s="2">
        <f>E177+D178*dt</f>
        <v>-0.019075210313581774</v>
      </c>
    </row>
    <row r="179" spans="1:5" ht="13.5">
      <c r="A179" s="2">
        <f>A178+dt</f>
        <v>5.279999999999999</v>
      </c>
      <c r="B179" s="2">
        <f>-m*g*SIN(E178)-b*D178*l</f>
        <v>0.14590573647515828</v>
      </c>
      <c r="C179" s="2">
        <f>B179/m/l</f>
        <v>0.14590573647515828</v>
      </c>
      <c r="D179" s="2">
        <f>D178+C179*dt</f>
        <v>0.04566419704780601</v>
      </c>
      <c r="E179" s="2">
        <f>E178+D179*dt</f>
        <v>-0.017705284402147595</v>
      </c>
    </row>
    <row r="180" spans="1:5" ht="13.5">
      <c r="A180" s="2">
        <f>A179+dt</f>
        <v>5.31</v>
      </c>
      <c r="B180" s="2">
        <f>-m*g*SIN(E179)-b*D179*l</f>
        <v>0.12808638593817284</v>
      </c>
      <c r="C180" s="2">
        <f>B180/m/l</f>
        <v>0.12808638593817284</v>
      </c>
      <c r="D180" s="2">
        <f>D179+C180*dt</f>
        <v>0.0495067886259512</v>
      </c>
      <c r="E180" s="2">
        <f>E179+D180*dt</f>
        <v>-0.01622008074336906</v>
      </c>
    </row>
    <row r="181" spans="1:5" ht="13.5">
      <c r="A181" s="2">
        <f>A180+dt</f>
        <v>5.34</v>
      </c>
      <c r="B181" s="2">
        <f>-m*g*SIN(E180)-b*D180*l</f>
        <v>0.10967010390674836</v>
      </c>
      <c r="C181" s="2">
        <f>B181/m/l</f>
        <v>0.10967010390674836</v>
      </c>
      <c r="D181" s="2">
        <f>D180+C181*dt</f>
        <v>0.05279689174315365</v>
      </c>
      <c r="E181" s="2">
        <f>E180+D181*dt</f>
        <v>-0.014636173991074449</v>
      </c>
    </row>
    <row r="182" spans="1:5" ht="13.5">
      <c r="A182" s="2">
        <f>A181+dt</f>
        <v>5.37</v>
      </c>
      <c r="B182" s="2">
        <f>-m*g*SIN(E181)-b*D181*l</f>
        <v>0.0908373915121063</v>
      </c>
      <c r="C182" s="2">
        <f>B182/m/l</f>
        <v>0.0908373915121063</v>
      </c>
      <c r="D182" s="2">
        <f>D181+C182*dt</f>
        <v>0.05552201348851684</v>
      </c>
      <c r="E182" s="2">
        <f>E181+D182*dt</f>
        <v>-0.012970513586418944</v>
      </c>
    </row>
    <row r="183" spans="1:5" ht="13.5">
      <c r="A183" s="2">
        <f>A182+dt</f>
        <v>5.4</v>
      </c>
      <c r="B183" s="2">
        <f>-m*g*SIN(E182)-b*D182*l</f>
        <v>0.07176703771611509</v>
      </c>
      <c r="C183" s="2">
        <f>B183/m/l</f>
        <v>0.07176703771611509</v>
      </c>
      <c r="D183" s="2">
        <f>D182+C183*dt</f>
        <v>0.05767502462000029</v>
      </c>
      <c r="E183" s="2">
        <f>E182+D183*dt</f>
        <v>-0.011240262847818936</v>
      </c>
    </row>
    <row r="184" spans="1:5" ht="13.5">
      <c r="A184" s="2">
        <f>A183+dt</f>
        <v>5.430000000000001</v>
      </c>
      <c r="B184" s="2">
        <f>-m*g*SIN(E183)-b*D183*l</f>
        <v>0.05263459211691533</v>
      </c>
      <c r="C184" s="2">
        <f>B184/m/l</f>
        <v>0.05263459211691533</v>
      </c>
      <c r="D184" s="2">
        <f>D183+C184*dt</f>
        <v>0.05925406238350775</v>
      </c>
      <c r="E184" s="2">
        <f>E183+D184*dt</f>
        <v>-0.009462640976313703</v>
      </c>
    </row>
    <row r="185" spans="1:5" ht="13.5">
      <c r="A185" s="2">
        <f>A184+dt</f>
        <v>5.460000000000001</v>
      </c>
      <c r="B185" s="2">
        <f>-m*g*SIN(E184)-b*D184*l</f>
        <v>0.03361091026424998</v>
      </c>
      <c r="C185" s="2">
        <f>B185/m/l</f>
        <v>0.03361091026424998</v>
      </c>
      <c r="D185" s="2">
        <f>D184+C185*dt</f>
        <v>0.06026238969143525</v>
      </c>
      <c r="E185" s="2">
        <f>E184+D185*dt</f>
        <v>-0.007654769285570646</v>
      </c>
    </row>
    <row r="186" spans="1:5" ht="13.5">
      <c r="A186" s="2">
        <f>A185+dt</f>
        <v>5.490000000000001</v>
      </c>
      <c r="B186" s="2">
        <f>-m*g*SIN(E185)-b*D185*l</f>
        <v>0.014860782425591058</v>
      </c>
      <c r="C186" s="2">
        <f>B186/m/l</f>
        <v>0.014860782425591058</v>
      </c>
      <c r="D186" s="2">
        <f>D185+C186*dt</f>
        <v>0.06070821316420298</v>
      </c>
      <c r="E186" s="2">
        <f>E185+D186*dt</f>
        <v>-0.005833522890644556</v>
      </c>
    </row>
    <row r="187" spans="1:5" ht="13.5">
      <c r="A187" s="2">
        <f>A186+dt</f>
        <v>5.520000000000001</v>
      </c>
      <c r="B187" s="2">
        <f>-m*g*SIN(E186)-b*D186*l</f>
        <v>-0.003458344218777852</v>
      </c>
      <c r="C187" s="2">
        <f>B187/m/l</f>
        <v>-0.003458344218777852</v>
      </c>
      <c r="D187" s="2">
        <f>D186+C187*dt</f>
        <v>0.06060446283763964</v>
      </c>
      <c r="E187" s="2">
        <f>E186+D187*dt</f>
        <v>-0.004015389005515367</v>
      </c>
    </row>
    <row r="188" spans="1:5" ht="13.5">
      <c r="A188" s="2">
        <f>A187+dt</f>
        <v>5.550000000000002</v>
      </c>
      <c r="B188" s="2">
        <f>-m*g*SIN(E187)-b*D187*l</f>
        <v>-0.021197541032969024</v>
      </c>
      <c r="C188" s="2">
        <f>B188/m/l</f>
        <v>-0.021197541032969024</v>
      </c>
      <c r="D188" s="2">
        <f>D187+C188*dt</f>
        <v>0.05996853660665057</v>
      </c>
      <c r="E188" s="2">
        <f>E187+D188*dt</f>
        <v>-0.0022163329073158497</v>
      </c>
    </row>
    <row r="189" spans="1:5" ht="13.5">
      <c r="A189" s="2">
        <f>A188+dt</f>
        <v>5.580000000000002</v>
      </c>
      <c r="B189" s="2">
        <f>-m*g*SIN(E188)-b*D188*l</f>
        <v>-0.03821746326161865</v>
      </c>
      <c r="C189" s="2">
        <f>B189/m/l</f>
        <v>-0.03821746326161865</v>
      </c>
      <c r="D189" s="2">
        <f>D188+C189*dt</f>
        <v>0.05882201270880201</v>
      </c>
      <c r="E189" s="2">
        <f>E188+D189*dt</f>
        <v>-0.00045167252605178955</v>
      </c>
    </row>
    <row r="190" spans="1:5" ht="13.5">
      <c r="A190" s="2">
        <f>A189+dt</f>
        <v>5.610000000000002</v>
      </c>
      <c r="B190" s="2">
        <f>-m*g*SIN(E189)-b*D189*l</f>
        <v>-0.05438929868884799</v>
      </c>
      <c r="C190" s="2">
        <f>B190/m/l</f>
        <v>-0.05438929868884799</v>
      </c>
      <c r="D190" s="2">
        <f>D189+C190*dt</f>
        <v>0.05719033374813657</v>
      </c>
      <c r="E190" s="2">
        <f>E189+D190*dt</f>
        <v>0.0012640374863923075</v>
      </c>
    </row>
    <row r="191" spans="1:5" ht="13.5">
      <c r="A191" s="2">
        <f>A190+dt</f>
        <v>5.640000000000002</v>
      </c>
      <c r="B191" s="2">
        <f>-m*g*SIN(E190)-b*D190*l</f>
        <v>-0.06959559433608825</v>
      </c>
      <c r="C191" s="2">
        <f>B191/m/l</f>
        <v>-0.06959559433608825</v>
      </c>
      <c r="D191" s="2">
        <f>D190+C191*dt</f>
        <v>0.05510246591805392</v>
      </c>
      <c r="E191" s="2">
        <f>E190+D191*dt</f>
        <v>0.002917111463933925</v>
      </c>
    </row>
    <row r="192" spans="1:5" ht="13.5">
      <c r="A192" s="2">
        <f>A191+dt</f>
        <v>5.670000000000003</v>
      </c>
      <c r="B192" s="2">
        <f>-m*g*SIN(E191)-b*D191*l</f>
        <v>-0.08373095722251588</v>
      </c>
      <c r="C192" s="2">
        <f>B192/m/l</f>
        <v>-0.08373095722251588</v>
      </c>
      <c r="D192" s="2">
        <f>D191+C192*dt</f>
        <v>0.05259053720137845</v>
      </c>
      <c r="E192" s="2">
        <f>E191+D192*dt</f>
        <v>0.004494827579975279</v>
      </c>
    </row>
    <row r="193" spans="1:5" ht="13.5">
      <c r="A193" s="2">
        <f>A192+dt</f>
        <v>5.700000000000003</v>
      </c>
      <c r="B193" s="2">
        <f>-m*g*SIN(E192)-b*D192*l</f>
        <v>-0.09670262653465692</v>
      </c>
      <c r="C193" s="2">
        <f>B193/m/l</f>
        <v>-0.09670262653465692</v>
      </c>
      <c r="D193" s="2">
        <f>D192+C193*dt</f>
        <v>0.04968945840533874</v>
      </c>
      <c r="E193" s="2">
        <f>E192+D193*dt</f>
        <v>0.0059855113321354405</v>
      </c>
    </row>
    <row r="194" spans="1:5" ht="13.5">
      <c r="A194" s="2">
        <f>A193+dt</f>
        <v>5.730000000000003</v>
      </c>
      <c r="B194" s="2">
        <f>-m*g*SIN(E193)-b*D193*l</f>
        <v>-0.10843091586882089</v>
      </c>
      <c r="C194" s="2">
        <f>B194/m/l</f>
        <v>-0.10843091586882089</v>
      </c>
      <c r="D194" s="2">
        <f>D193+C194*dt</f>
        <v>0.04643653092927411</v>
      </c>
      <c r="E194" s="2">
        <f>E193+D194*dt</f>
        <v>0.007378607260013664</v>
      </c>
    </row>
    <row r="195" spans="1:5" ht="13.5">
      <c r="A195" s="2">
        <f>A194+dt</f>
        <v>5.760000000000003</v>
      </c>
      <c r="B195" s="2">
        <f>-m*g*SIN(E194)-b*D194*l</f>
        <v>-0.11884952550123135</v>
      </c>
      <c r="C195" s="2">
        <f>B195/m/l</f>
        <v>-0.11884952550123135</v>
      </c>
      <c r="D195" s="2">
        <f>D194+C195*dt</f>
        <v>0.042871045164237176</v>
      </c>
      <c r="E195" s="2">
        <f>E194+D195*dt</f>
        <v>0.008664738614940779</v>
      </c>
    </row>
    <row r="196" spans="1:5" ht="13.5">
      <c r="A196" s="2">
        <f>A195+dt</f>
        <v>5.790000000000004</v>
      </c>
      <c r="B196" s="2">
        <f>-m*g*SIN(E195)-b*D195*l</f>
        <v>-0.12790572588730492</v>
      </c>
      <c r="C196" s="2">
        <f>B196/m/l</f>
        <v>-0.12790572588730492</v>
      </c>
      <c r="D196" s="2">
        <f>D195+C196*dt</f>
        <v>0.03903387338761803</v>
      </c>
      <c r="E196" s="2">
        <f>E195+D196*dt</f>
        <v>0.00983575481656932</v>
      </c>
    </row>
    <row r="197" spans="1:5" ht="13.5">
      <c r="A197" s="2">
        <f>A196+dt</f>
        <v>5.820000000000004</v>
      </c>
      <c r="B197" s="2">
        <f>-m*g*SIN(E196)-b*D196*l</f>
        <v>-0.1355604147769139</v>
      </c>
      <c r="C197" s="2">
        <f>B197/m/l</f>
        <v>-0.1355604147769139</v>
      </c>
      <c r="D197" s="2">
        <f>D196+C197*dt</f>
        <v>0.03496706094431062</v>
      </c>
      <c r="E197" s="2">
        <f>E196+D197*dt</f>
        <v>0.010884766644898639</v>
      </c>
    </row>
    <row r="198" spans="1:5" ht="13.5">
      <c r="A198" s="2">
        <f>A197+dt</f>
        <v>5.850000000000004</v>
      </c>
      <c r="B198" s="2">
        <f>-m*g*SIN(E197)-b*D197*l</f>
        <v>-0.1417880514427241</v>
      </c>
      <c r="C198" s="2">
        <f>B198/m/l</f>
        <v>-0.1417880514427241</v>
      </c>
      <c r="D198" s="2">
        <f>D197+C198*dt</f>
        <v>0.030713419401028893</v>
      </c>
      <c r="E198" s="2">
        <f>E197+D198*dt</f>
        <v>0.011806169226929505</v>
      </c>
    </row>
    <row r="199" spans="1:5" ht="13.5">
      <c r="A199" s="2">
        <f>A198+dt</f>
        <v>5.880000000000004</v>
      </c>
      <c r="B199" s="2">
        <f>-m*g*SIN(E198)-b*D198*l</f>
        <v>-0.1465764725428667</v>
      </c>
      <c r="C199" s="2">
        <f>B199/m/l</f>
        <v>-0.1465764725428667</v>
      </c>
      <c r="D199" s="2">
        <f>D198+C199*dt</f>
        <v>0.026316125224742894</v>
      </c>
      <c r="E199" s="2">
        <f>E198+D199*dt</f>
        <v>0.012595652983671792</v>
      </c>
    </row>
    <row r="200" spans="1:5" ht="13.5">
      <c r="A200" s="2">
        <f>A199+dt</f>
        <v>5.910000000000005</v>
      </c>
      <c r="B200" s="2">
        <f>-m*g*SIN(E199)-b*D199*l</f>
        <v>-0.14992659506939277</v>
      </c>
      <c r="C200" s="2">
        <f>B200/m/l</f>
        <v>-0.14992659506939277</v>
      </c>
      <c r="D200" s="2">
        <f>D199+C200*dt</f>
        <v>0.02181832737266111</v>
      </c>
      <c r="E200" s="2">
        <f>E199+D200*dt</f>
        <v>0.013250202804851625</v>
      </c>
    </row>
    <row r="201" spans="1:5" ht="13.5">
      <c r="A201" s="2">
        <f>A200+dt</f>
        <v>5.940000000000005</v>
      </c>
      <c r="B201" s="2">
        <f>-m*g*SIN(E200)-b*D200*l</f>
        <v>-0.15185201266524972</v>
      </c>
      <c r="C201" s="2">
        <f>B201/m/l</f>
        <v>-0.15185201266524972</v>
      </c>
      <c r="D201" s="2">
        <f>D200+C201*dt</f>
        <v>0.017262766992703616</v>
      </c>
      <c r="E201" s="2">
        <f>E200+D201*dt</f>
        <v>0.013768085814632734</v>
      </c>
    </row>
    <row r="202" spans="1:5" ht="13.5">
      <c r="A202" s="2">
        <f>A201+dt</f>
        <v>5.970000000000005</v>
      </c>
      <c r="B202" s="2">
        <f>-m*g*SIN(E201)-b*D201*l</f>
        <v>-0.15237849232274223</v>
      </c>
      <c r="C202" s="2">
        <f>B202/m/l</f>
        <v>-0.15237849232274223</v>
      </c>
      <c r="D202" s="2">
        <f>D201+C202*dt</f>
        <v>0.01269141222302135</v>
      </c>
      <c r="E202" s="2">
        <f>E201+D202*dt</f>
        <v>0.014148828181323375</v>
      </c>
    </row>
    <row r="203" spans="1:5" ht="13.5">
      <c r="A203" s="2">
        <f>A202+dt</f>
        <v>6.000000000000005</v>
      </c>
      <c r="B203" s="2">
        <f>-m*g*SIN(E202)-b*D202*l</f>
        <v>-0.15154337910575016</v>
      </c>
      <c r="C203" s="2">
        <f>B203/m/l</f>
        <v>-0.15154337910575016</v>
      </c>
      <c r="D203" s="2">
        <f>D202+C203*dt</f>
        <v>0.008145110849848845</v>
      </c>
      <c r="E203" s="2">
        <f>E202+D203*dt</f>
        <v>0.01439318150681884</v>
      </c>
    </row>
    <row r="204" spans="1:5" ht="13.5">
      <c r="A204" s="2">
        <f>A203+dt</f>
        <v>6.030000000000006</v>
      </c>
      <c r="B204" s="2">
        <f>-m*g*SIN(E203)-b*D203*l</f>
        <v>-0.149394917068429</v>
      </c>
      <c r="C204" s="2">
        <f>B204/m/l</f>
        <v>-0.149394917068429</v>
      </c>
      <c r="D204" s="2">
        <f>D203+C204*dt</f>
        <v>0.003663263337795975</v>
      </c>
      <c r="E204" s="2">
        <f>E203+D204*dt</f>
        <v>0.01450307940695272</v>
      </c>
    </row>
    <row r="205" spans="1:5" ht="13.5">
      <c r="A205" s="2">
        <f>A204+dt</f>
        <v>6.060000000000006</v>
      </c>
      <c r="B205" s="2">
        <f>-m*g*SIN(E204)-b*D204*l</f>
        <v>-0.14599149497812577</v>
      </c>
      <c r="C205" s="2">
        <f>B205/m/l</f>
        <v>-0.14599149497812577</v>
      </c>
      <c r="D205" s="2">
        <f>D204+C205*dt</f>
        <v>-0.0007164815115477978</v>
      </c>
      <c r="E205" s="2">
        <f>E204+D205*dt</f>
        <v>0.014481584961606286</v>
      </c>
    </row>
    <row r="206" spans="1:5" ht="13.5">
      <c r="A206" s="2">
        <f>A205+dt</f>
        <v>6.090000000000006</v>
      </c>
      <c r="B206" s="2">
        <f>-m*g*SIN(E205)-b*D205*l</f>
        <v>-0.14140082579407032</v>
      </c>
      <c r="C206" s="2">
        <f>B206/m/l</f>
        <v>-0.14140082579407032</v>
      </c>
      <c r="D206" s="2">
        <f>D205+C206*dt</f>
        <v>-0.004958506285369907</v>
      </c>
      <c r="E206" s="2">
        <f>E205+D206*dt</f>
        <v>0.014332829773045189</v>
      </c>
    </row>
    <row r="207" spans="1:5" ht="13.5">
      <c r="A207" s="2">
        <f>A206+dt</f>
        <v>6.120000000000006</v>
      </c>
      <c r="B207" s="2">
        <f>-m*g*SIN(E206)-b*D206*l</f>
        <v>-0.1356990691107013</v>
      </c>
      <c r="C207" s="2">
        <f>B207/m/l</f>
        <v>-0.1356990691107013</v>
      </c>
      <c r="D207" s="2">
        <f>D206+C207*dt</f>
        <v>-0.009029478358690946</v>
      </c>
      <c r="E207" s="2">
        <f>E206+D207*dt</f>
        <v>0.01406194542228446</v>
      </c>
    </row>
    <row r="208" spans="1:5" ht="13.5">
      <c r="A208" s="2">
        <f>A207+dt</f>
        <v>6.150000000000007</v>
      </c>
      <c r="B208" s="2">
        <f>-m*g*SIN(E207)-b*D207*l</f>
        <v>-0.12896990594987012</v>
      </c>
      <c r="C208" s="2">
        <f>B208/m/l</f>
        <v>-0.12896990594987012</v>
      </c>
      <c r="D208" s="2">
        <f>D207+C208*dt</f>
        <v>-0.012898575537187049</v>
      </c>
      <c r="E208" s="2">
        <f>E207+D208*dt</f>
        <v>0.01367498815616885</v>
      </c>
    </row>
    <row r="209" spans="1:5" ht="13.5">
      <c r="A209" s="2">
        <f>A208+dt</f>
        <v>6.180000000000007</v>
      </c>
      <c r="B209" s="2">
        <f>-m*g*SIN(E208)-b*D208*l</f>
        <v>-0.12130357538392304</v>
      </c>
      <c r="C209" s="2">
        <f>B209/m/l</f>
        <v>-0.12130357538392304</v>
      </c>
      <c r="D209" s="2">
        <f>D208+C209*dt</f>
        <v>-0.01653768279870474</v>
      </c>
      <c r="E209" s="2">
        <f>E208+D209*dt</f>
        <v>0.013178857672207707</v>
      </c>
    </row>
    <row r="210" spans="1:5" ht="13.5">
      <c r="A210" s="2">
        <f>A209+dt</f>
        <v>6.210000000000007</v>
      </c>
      <c r="B210" s="2">
        <f>-m*g*SIN(E209)-b*D209*l</f>
        <v>-0.11279588249552355</v>
      </c>
      <c r="C210" s="2">
        <f>B210/m/l</f>
        <v>-0.11279588249552355</v>
      </c>
      <c r="D210" s="2">
        <f>D209+C210*dt</f>
        <v>-0.019921559273570446</v>
      </c>
      <c r="E210" s="2">
        <f>E209+D210*dt</f>
        <v>0.012581210894000593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3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3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2020-03-01T23:04:31Z</dcterms:created>
  <dcterms:modified xsi:type="dcterms:W3CDTF">2020-03-02T23:05:31Z</dcterms:modified>
  <cp:category/>
  <cp:version/>
  <cp:contentType/>
  <cp:contentStatus/>
</cp:coreProperties>
</file>