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Sheet1" sheetId="1" r:id="rId1"/>
    <sheet name="Sheet2" sheetId="2" r:id="rId2"/>
    <sheet name="Sheet3" sheetId="3" r:id="rId3"/>
  </sheets>
  <definedNames>
    <definedName name="l">'Sheet1'!$J$4</definedName>
    <definedName name="m">'Sheet1'!$J$1</definedName>
    <definedName name="g">'Sheet1'!$J$2</definedName>
    <definedName name="dt">'Sheet1'!$J$3</definedName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<sst xmlns="http://schemas.openxmlformats.org/spreadsheetml/2006/main" count="26" uniqueCount="22">
  <si>
    <t>t</t>
  </si>
  <si>
    <t>F</t>
  </si>
  <si>
    <t>eps</t>
  </si>
  <si>
    <t>omega</t>
  </si>
  <si>
    <t>theta</t>
  </si>
  <si>
    <t>Potential energy</t>
  </si>
  <si>
    <t>Kinetic energy</t>
  </si>
  <si>
    <t>Total energy</t>
  </si>
  <si>
    <t>m</t>
  </si>
  <si>
    <t>kg</t>
  </si>
  <si>
    <t>T</t>
  </si>
  <si>
    <t>s</t>
  </si>
  <si>
    <t>[s]</t>
  </si>
  <si>
    <t>[N]</t>
  </si>
  <si>
    <t>rad/s*2</t>
  </si>
  <si>
    <t>rad/s</t>
  </si>
  <si>
    <t>rad</t>
  </si>
  <si>
    <t>J</t>
  </si>
  <si>
    <t>g</t>
  </si>
  <si>
    <t>m/s**2</t>
  </si>
  <si>
    <t>dt</t>
  </si>
  <si>
    <t>l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</si>
</sst>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Potential energy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Sheet1!$A:$A</c:f>
              <c:strCache/>
            </c:strRef>
          </c:xVal>
          <c:yVal>
            <c:numRef>
              <c:f>Sheet1!$F:$F</c:f>
              <c:numCache/>
            </c:numRef>
          </c:yVal>
          <c:smooth val="0"/>
        </c:ser>
        <c:ser>
          <c:idx val="1"/>
          <c:order val="1"/>
          <c:tx>
            <c:v>Kinetic energy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Sheet1!$A:$A</c:f>
              <c:strCache/>
            </c:strRef>
          </c:xVal>
          <c:yVal>
            <c:numRef>
              <c:f>Sheet1!$G:$G</c:f>
              <c:numCache/>
            </c:numRef>
          </c:yVal>
          <c:smooth val="0"/>
        </c:ser>
        <c:ser>
          <c:idx val="2"/>
          <c:order val="2"/>
          <c:tx>
            <c:v>Total energy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Sheet1!$A:$A</c:f>
              <c:strCache/>
            </c:strRef>
          </c:xVal>
          <c:yVal>
            <c:numRef>
              <c:f>Sheet1!$H:$H</c:f>
              <c:numCache/>
            </c:numRef>
          </c:yVal>
          <c:smooth val="0"/>
        </c:ser>
        <c:axId val="53390370"/>
        <c:axId val="10751283"/>
      </c:scatterChart>
      <c:valAx>
        <c:axId val="53390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51283"/>
        <c:crosses val="autoZero"/>
        <c:crossBetween val="midCat"/>
        <c:dispUnits/>
      </c:valAx>
      <c:valAx>
        <c:axId val="107512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Energy [J]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90370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742950</xdr:colOff>
      <xdr:row>14</xdr:row>
      <xdr:rowOff>47625</xdr:rowOff>
    </xdr:from>
    <xdr:ext cx="11877675" cy="3838575"/>
    <xdr:graphicFrame>
      <xdr:nvGraphicFramePr>
        <xdr:cNvPr id="1" name="Chart 1"/>
        <xdr:cNvGraphicFramePr/>
      </xdr:nvGraphicFramePr>
      <xdr:xfrm>
        <a:off x="3257550" y="2447925"/>
        <a:ext cx="118776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tabSelected="1" zoomScaleSheetLayoutView="1" workbookViewId="0" topLeftCell="A1">
      <selection activeCell="J4" sqref="J4"/>
    </sheetView>
  </sheetViews>
  <sheetFormatPr defaultColWidth="11.00390625" defaultRowHeight="12.75"/>
  <cols>
    <col min="1" max="5" width="11.00390625" style="2" customWidth="1"/>
    <col min="6" max="6" width="19.00390625" style="2" customWidth="1"/>
    <col min="7" max="7" width="17.75390625" style="2" customWidth="1"/>
    <col min="8" max="8" width="18.875" style="2" customWidth="1"/>
    <col min="9" max="256" width="11.00390625" style="2" customWidth="1"/>
  </cols>
  <sheetData>
    <row r="1" spans="1:14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>
        <v>1</v>
      </c>
      <c r="K1" s="2" t="s">
        <v>9</v>
      </c>
      <c r="L1" s="2" t="s">
        <v>10</v>
      </c>
      <c r="M1" s="2">
        <f>2*PI()*SQRT(l/g)</f>
        <v>2.00565782170697</v>
      </c>
      <c r="N1" s="2" t="s">
        <v>11</v>
      </c>
    </row>
    <row r="2" spans="1:11" ht="13.5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17</v>
      </c>
      <c r="H2" s="2" t="s">
        <v>17</v>
      </c>
      <c r="I2" s="2" t="s">
        <v>18</v>
      </c>
      <c r="J2" s="2">
        <v>9.814</v>
      </c>
      <c r="K2" s="2" t="s">
        <v>19</v>
      </c>
    </row>
    <row r="3" spans="1:11" ht="13.5">
      <c r="A3" s="2">
        <v>0</v>
      </c>
      <c r="D3" s="2">
        <v>0</v>
      </c>
      <c r="E3" s="2">
        <f>PI()/10</f>
        <v>0.3141592653589793</v>
      </c>
      <c r="F3" s="2">
        <f>m*g*l*(1-COS(E3))</f>
        <v>0.48033134907936326</v>
      </c>
      <c r="G3" s="2">
        <f>1/2*m*(l*D3)^2</f>
        <v>0</v>
      </c>
      <c r="H3" s="2">
        <f>F3+G3</f>
        <v>0.48033134907936326</v>
      </c>
      <c r="I3" s="2" t="s">
        <v>20</v>
      </c>
      <c r="J3" s="2">
        <v>0.005</v>
      </c>
      <c r="K3" s="2" t="s">
        <v>11</v>
      </c>
    </row>
    <row r="4" spans="1:11" ht="13.5">
      <c r="A4" s="2">
        <f>A3+dt</f>
        <v>0.005</v>
      </c>
      <c r="B4" s="2">
        <f>-m*g*SIN(E3)</f>
        <v>-3.032692782795734</v>
      </c>
      <c r="C4" s="2">
        <f>B4/m/l</f>
        <v>-3.032692782795734</v>
      </c>
      <c r="D4" s="2">
        <f>D3+C4*dt</f>
        <v>-0.01516346391397867</v>
      </c>
      <c r="E4" s="2">
        <f>E3+D4*dt</f>
        <v>0.3140834480394094</v>
      </c>
      <c r="F4" s="2">
        <f>m*g*l*(1-COS(E4))</f>
        <v>0.48010144526791715</v>
      </c>
      <c r="G4" s="2">
        <f>1/2*m*(l*D4)^2</f>
        <v>0.00011496531893526667</v>
      </c>
      <c r="H4" s="2">
        <f>F4+G4</f>
        <v>0.48021641058685244</v>
      </c>
      <c r="I4" s="2" t="s">
        <v>21</v>
      </c>
      <c r="J4" s="2">
        <v>1</v>
      </c>
      <c r="K4" s="2" t="s">
        <v>8</v>
      </c>
    </row>
    <row r="5" spans="1:8" ht="13.5">
      <c r="A5" s="2">
        <f>A4+dt</f>
        <v>0.01</v>
      </c>
      <c r="B5" s="2">
        <f>-m*g*SIN(E4)</f>
        <v>-3.031985120341183</v>
      </c>
      <c r="C5" s="2">
        <f>B5/m/l</f>
        <v>-3.031985120341183</v>
      </c>
      <c r="D5" s="2">
        <f>D4+C5*dt</f>
        <v>-0.030323389515684585</v>
      </c>
      <c r="E5" s="2">
        <f>E4+D5*dt</f>
        <v>0.313931831091831</v>
      </c>
      <c r="F5" s="2">
        <f>m*g*l*(1-COS(E5))</f>
        <v>0.4796418522230535</v>
      </c>
      <c r="G5" s="2">
        <f>1/2*m*(l*D5)^2</f>
        <v>0.0004597539758599649</v>
      </c>
      <c r="H5" s="2">
        <f>F5+G5</f>
        <v>0.48010160619891346</v>
      </c>
    </row>
    <row r="6" spans="1:8" ht="13.5">
      <c r="A6" s="2">
        <f>A5+dt</f>
        <v>0.015</v>
      </c>
      <c r="B6" s="2">
        <f>-m*g*SIN(E5)</f>
        <v>-3.0305699082895496</v>
      </c>
      <c r="C6" s="2">
        <f>B6/m/l</f>
        <v>-3.0305699082895496</v>
      </c>
      <c r="D6" s="2">
        <f>D5+C6*dt</f>
        <v>-0.045476239057132335</v>
      </c>
      <c r="E6" s="2">
        <f>E5+D6*dt</f>
        <v>0.31370444989654533</v>
      </c>
      <c r="F6" s="2">
        <f>m*g*l*(1-COS(E6))</f>
        <v>0.47895299892430987</v>
      </c>
      <c r="G6" s="2">
        <f>1/2*m*(l*D6)^2</f>
        <v>0.0010340441593907242</v>
      </c>
      <c r="H6" s="2">
        <f>F6+G6</f>
        <v>0.4799870430837006</v>
      </c>
    </row>
    <row r="7" spans="1:8" ht="13.5">
      <c r="A7" s="2">
        <f>A6+dt</f>
        <v>0.02</v>
      </c>
      <c r="B7" s="2">
        <f>-m*g*SIN(E6)</f>
        <v>-3.0284473724513954</v>
      </c>
      <c r="C7" s="2">
        <f>B7/m/l</f>
        <v>-3.0284473724513954</v>
      </c>
      <c r="D7" s="2">
        <f>D6+C7*dt</f>
        <v>-0.06061847591938931</v>
      </c>
      <c r="E7" s="2">
        <f>E6+D7*dt</f>
        <v>0.31340135751694836</v>
      </c>
      <c r="F7" s="2">
        <f>m*g*l*(1-COS(E7))</f>
        <v>0.4780355283997625</v>
      </c>
      <c r="G7" s="2">
        <f>1/2*m*(l*D7)^2</f>
        <v>0.001837299811394791</v>
      </c>
      <c r="H7" s="2">
        <f>F7+G7</f>
        <v>0.4798728282111573</v>
      </c>
    </row>
    <row r="8" spans="1:8" ht="13.5">
      <c r="A8" s="2">
        <f>A7+dt</f>
        <v>0.025</v>
      </c>
      <c r="B8" s="2">
        <f>-m*g*SIN(E7)</f>
        <v>-3.0256178517813668</v>
      </c>
      <c r="C8" s="2">
        <f>B8/m/l</f>
        <v>-3.0256178517813668</v>
      </c>
      <c r="D8" s="2">
        <f>D7+C8*dt</f>
        <v>-0.07574656517829614</v>
      </c>
      <c r="E8" s="2">
        <f>E7+D8*dt</f>
        <v>0.3130226246910569</v>
      </c>
      <c r="F8" s="2">
        <f>m*g*l*(1-COS(E8))</f>
        <v>0.47689029719669535</v>
      </c>
      <c r="G8" s="2">
        <f>1/2*m*(l*D8)^2</f>
        <v>0.002868771068154933</v>
      </c>
      <c r="H8" s="2">
        <f>F8+G8</f>
        <v>0.47975906826485026</v>
      </c>
    </row>
    <row r="9" spans="1:8" ht="13.5">
      <c r="A9" s="2">
        <f>A8+dt</f>
        <v>0.030000000000000002</v>
      </c>
      <c r="B9" s="2">
        <f>-m*g*SIN(E8)</f>
        <v>-3.0220817986640234</v>
      </c>
      <c r="C9" s="2">
        <f>B9/m/l</f>
        <v>-3.0220817986640234</v>
      </c>
      <c r="D9" s="2">
        <f>D8+C9*dt</f>
        <v>-0.09085697417161626</v>
      </c>
      <c r="E9" s="2">
        <f>E8+D9*dt</f>
        <v>0.3125683398201988</v>
      </c>
      <c r="F9" s="2">
        <f>m*g*l*(1-COS(E9))</f>
        <v>0.4755183746760832</v>
      </c>
      <c r="G9" s="2">
        <f>1/2*m*(l*D9)^2</f>
        <v>0.0041274948778108715</v>
      </c>
      <c r="H9" s="2">
        <f>F9+G9</f>
        <v>0.4796458695538941</v>
      </c>
    </row>
    <row r="10" spans="1:8" ht="13.5">
      <c r="A10" s="2">
        <f>A9+dt</f>
        <v>0.035</v>
      </c>
      <c r="B10" s="2">
        <f>-m*g*SIN(E9)</f>
        <v>-3.017839779293721</v>
      </c>
      <c r="C10" s="2">
        <f>B10/m/l</f>
        <v>-3.017839779293721</v>
      </c>
      <c r="D10" s="2">
        <f>D9+C10*dt</f>
        <v>-0.10594617306808486</v>
      </c>
      <c r="E10" s="2">
        <f>E9+D10*dt</f>
        <v>0.3120386089548584</v>
      </c>
      <c r="F10" s="2">
        <f>m*g*l*(1-COS(E10))</f>
        <v>0.47392104213110453</v>
      </c>
      <c r="G10" s="2">
        <f>1/2*m*(l*D10)^2</f>
        <v>0.005612295793886295</v>
      </c>
      <c r="H10" s="2">
        <f>F10+G10</f>
        <v>0.4795333379249908</v>
      </c>
    </row>
    <row r="11" spans="1:8" ht="13.5">
      <c r="A11" s="2">
        <f>A10+dt</f>
        <v>0.04</v>
      </c>
      <c r="B11" s="2">
        <f>-m*g*SIN(E10)</f>
        <v>-3.012892474147506</v>
      </c>
      <c r="C11" s="2">
        <f>B11/m/l</f>
        <v>-3.012892474147506</v>
      </c>
      <c r="D11" s="2">
        <f>D10+C11*dt</f>
        <v>-0.12101063543882239</v>
      </c>
      <c r="E11" s="2">
        <f>E10+D11*dt</f>
        <v>0.3114335557776643</v>
      </c>
      <c r="F11" s="2">
        <f>m*g*l*(1-COS(E11))</f>
        <v>0.4720997917299567</v>
      </c>
      <c r="G11" s="2">
        <f>1/2*m*(l*D11)^2</f>
        <v>0.007321786944653789</v>
      </c>
      <c r="H11" s="2">
        <f>F11+G11</f>
        <v>0.4794215786746105</v>
      </c>
    </row>
    <row r="12" spans="1:8" ht="13.5">
      <c r="A12" s="2">
        <f>A11+dt</f>
        <v>0.045</v>
      </c>
      <c r="B12" s="2">
        <f>-m*g*SIN(E11)</f>
        <v>-3.007240678549711</v>
      </c>
      <c r="C12" s="2">
        <f>B12/m/l</f>
        <v>-3.007240678549711</v>
      </c>
      <c r="D12" s="2">
        <f>D11+C12*dt</f>
        <v>-0.13604683883157095</v>
      </c>
      <c r="E12" s="2">
        <f>E11+D12*dt</f>
        <v>0.31075332158350644</v>
      </c>
      <c r="F12" s="2">
        <f>m*g*l*(1-COS(E12))</f>
        <v>0.47005632528332086</v>
      </c>
      <c r="G12" s="2">
        <f>1/2*m*(l*D12)^2</f>
        <v>0.00925437117803172</v>
      </c>
      <c r="H12" s="2">
        <f>F12+G12</f>
        <v>0.4793106964613526</v>
      </c>
    </row>
    <row r="13" spans="1:8" ht="13.5">
      <c r="A13" s="2">
        <f>A12+dt</f>
        <v>0.049999999999999996</v>
      </c>
      <c r="B13" s="2">
        <f>-m*g*SIN(E12)</f>
        <v>-3.0008853033266973</v>
      </c>
      <c r="C13" s="2">
        <f>B13/m/l</f>
        <v>-3.0008853033266973</v>
      </c>
      <c r="D13" s="2">
        <f>D12+C13*dt</f>
        <v>-0.15105126534820446</v>
      </c>
      <c r="E13" s="2">
        <f>E12+D13*dt</f>
        <v>0.30999806525676543</v>
      </c>
      <c r="F13" s="2">
        <f>m*g*l*(1-COS(E13))</f>
        <v>0.4677925528368557</v>
      </c>
      <c r="G13" s="2">
        <f>1/2*m*(l*D13)^2</f>
        <v>0.011408242381646836</v>
      </c>
      <c r="H13" s="2">
        <f>F13+G13</f>
        <v>0.47920079521850256</v>
      </c>
    </row>
    <row r="14" spans="1:8" ht="13.5">
      <c r="A14" s="2">
        <f>A13+dt</f>
        <v>0.05499999999999999</v>
      </c>
      <c r="B14" s="2">
        <f>-m*g*SIN(E13)</f>
        <v>-2.9938273755499307</v>
      </c>
      <c r="C14" s="2">
        <f>B14/m/l</f>
        <v>-2.9938273755499307</v>
      </c>
      <c r="D14" s="2">
        <f>D13+C14*dt</f>
        <v>-0.1660204022259541</v>
      </c>
      <c r="E14" s="2">
        <f>E13+D14*dt</f>
        <v>0.30916796324563567</v>
      </c>
      <c r="F14" s="2">
        <f>m*g*l*(1-COS(E14))</f>
        <v>0.4653105910892021</v>
      </c>
      <c r="G14" s="2">
        <f>1/2*m*(l*D14)^2</f>
        <v>0.013781386977633793</v>
      </c>
      <c r="H14" s="2">
        <f>F14+G14</f>
        <v>0.4790919780668359</v>
      </c>
    </row>
    <row r="15" spans="1:8" ht="12.75">
      <c r="A15" s="2">
        <f>A14+dt</f>
        <v>0.05999999999999999</v>
      </c>
      <c r="B15" s="2">
        <f>-m*g*SIN(E14)</f>
        <v>-2.9860680393653256</v>
      </c>
      <c r="C15" s="2">
        <f>B15/m/l</f>
        <v>-2.9860680393653256</v>
      </c>
      <c r="D15" s="2">
        <f>D14+C15*dt</f>
        <v>-0.18095074242278072</v>
      </c>
      <c r="E15" s="2">
        <f>E14+D15*dt</f>
        <v>0.30826320953352176</v>
      </c>
      <c r="F15" s="2">
        <f>m*g*l*(1-COS(E15))</f>
        <v>0.46261276163600756</v>
      </c>
      <c r="G15" s="2">
        <f>1/2*m*(l*D15)^2</f>
        <v>0.016371585591677767</v>
      </c>
      <c r="H15" s="2">
        <f>F15+G15</f>
        <v>0.47898434722768535</v>
      </c>
    </row>
    <row r="16" spans="1:8" ht="12.75">
      <c r="A16" s="2">
        <f>A15+dt</f>
        <v>0.06499999999999999</v>
      </c>
      <c r="B16" s="2">
        <f>-m*g*SIN(E15)</f>
        <v>-2.9776085569065436</v>
      </c>
      <c r="C16" s="2">
        <f>B16/m/l</f>
        <v>-2.9776085569065436</v>
      </c>
      <c r="D16" s="2">
        <f>D15+C16*dt</f>
        <v>-0.19583878520731343</v>
      </c>
      <c r="E16" s="2">
        <f>E15+D16*dt</f>
        <v>0.3072840156074852</v>
      </c>
      <c r="F16" s="2">
        <f>m*g*l*(1-COS(E16))</f>
        <v>0.45970158904058295</v>
      </c>
      <c r="G16" s="2">
        <f>1/2*m*(l*D16)^2</f>
        <v>0.019176414895738122</v>
      </c>
      <c r="H16" s="2">
        <f>F16+G16</f>
        <v>0.4788780039363211</v>
      </c>
    </row>
    <row r="17" spans="1:8" ht="12.75">
      <c r="A17" s="2">
        <f>A16+dt</f>
        <v>0.06999999999999999</v>
      </c>
      <c r="B17" s="2">
        <f>-m*g*SIN(E16)</f>
        <v>-2.9684503092897003</v>
      </c>
      <c r="C17" s="2">
        <f>B17/m/l</f>
        <v>-2.9684503092897003</v>
      </c>
      <c r="D17" s="2">
        <f>D16+C17*dt</f>
        <v>-0.21068103675376193</v>
      </c>
      <c r="E17" s="2">
        <f>E16+D17*dt</f>
        <v>0.3062306104237164</v>
      </c>
      <c r="F17" s="2">
        <f>m*g*l*(1-COS(E17))</f>
        <v>0.4565797987318447</v>
      </c>
      <c r="G17" s="2">
        <f>1/2*m*(l*D17)^2</f>
        <v>0.022193249623819994</v>
      </c>
      <c r="H17" s="2">
        <f>F17+G17</f>
        <v>0.4787730483556647</v>
      </c>
    </row>
    <row r="18" spans="1:8" ht="12.75">
      <c r="A18" s="2">
        <f>A17+dt</f>
        <v>0.075</v>
      </c>
      <c r="B18" s="2">
        <f>-m*g*SIN(E17)</f>
        <v>-2.958594797686671</v>
      </c>
      <c r="C18" s="2">
        <f>B18/m/l</f>
        <v>-2.958594797686671</v>
      </c>
      <c r="D18" s="2">
        <f>D17+C18*dt</f>
        <v>-0.22547401074219528</v>
      </c>
      <c r="E18" s="2">
        <f>E17+D18*dt</f>
        <v>0.3051032403700054</v>
      </c>
      <c r="F18" s="2">
        <f>m*g*l*(1-COS(E18))</f>
        <v>0.45325031473031213</v>
      </c>
      <c r="G18" s="2">
        <f>1/2*m*(l*D18)^2</f>
        <v>0.025419264760085797</v>
      </c>
      <c r="H18" s="2">
        <f>F18+G18</f>
        <v>0.4786695794903979</v>
      </c>
    </row>
    <row r="19" spans="1:8" ht="12.75">
      <c r="A19" s="2">
        <f>A18+dt</f>
        <v>0.08</v>
      </c>
      <c r="B19" s="2">
        <f>-m*g*SIN(E18)</f>
        <v>-2.948043644473982</v>
      </c>
      <c r="C19" s="2">
        <f>B19/m/l</f>
        <v>-2.948043644473982</v>
      </c>
      <c r="D19" s="2">
        <f>D18+C19*dt</f>
        <v>-0.24021422896456518</v>
      </c>
      <c r="E19" s="2">
        <f>E18+D19*dt</f>
        <v>0.3039021692251826</v>
      </c>
      <c r="F19" s="2">
        <f>m*g*l*(1-COS(E19))</f>
        <v>0.4497162572029621</v>
      </c>
      <c r="G19" s="2">
        <f>1/2*m*(l*D19)^2</f>
        <v>0.028851437898520273</v>
      </c>
      <c r="H19" s="2">
        <f>F19+G19</f>
        <v>0.4785676951014824</v>
      </c>
    </row>
    <row r="20" spans="1:8" ht="12.75">
      <c r="A20" s="2">
        <f>A19+dt</f>
        <v>0.085</v>
      </c>
      <c r="B20" s="2">
        <f>-m*g*SIN(E19)</f>
        <v>-2.936798594454019</v>
      </c>
      <c r="C20" s="2">
        <f>B20/m/l</f>
        <v>-2.936798594454019</v>
      </c>
      <c r="D20" s="2">
        <f>D19+C20*dt</f>
        <v>-0.25489822193683526</v>
      </c>
      <c r="E20" s="2">
        <f>E19+D20*dt</f>
        <v>0.3026276781154984</v>
      </c>
      <c r="F20" s="2">
        <f>m*g*l*(1-COS(E20))</f>
        <v>0.44598093984787257</v>
      </c>
      <c r="G20" s="2">
        <f>1/2*m*(l*D20)^2</f>
        <v>0.03248655177328006</v>
      </c>
      <c r="H20" s="2">
        <f>F20+G20</f>
        <v>0.47846749162115265</v>
      </c>
    </row>
    <row r="21" spans="1:8" ht="12.75">
      <c r="A21" s="2">
        <f>A20+dt</f>
        <v>0.09000000000000001</v>
      </c>
      <c r="B21" s="2">
        <f>-m*g*SIN(E20)</f>
        <v>-2.924861516145073</v>
      </c>
      <c r="C21" s="2">
        <f>B21/m/l</f>
        <v>-2.924861516145073</v>
      </c>
      <c r="D21" s="2">
        <f>D20+C21*dt</f>
        <v>-0.2695225295175606</v>
      </c>
      <c r="E21" s="2">
        <f>E20+D21*dt</f>
        <v>0.3012800654679106</v>
      </c>
      <c r="F21" s="2">
        <f>m*g*l*(1-COS(E21))</f>
        <v>0.44204786710964505</v>
      </c>
      <c r="G21" s="2">
        <f>1/2*m*(l*D21)^2</f>
        <v>0.036321196958772166</v>
      </c>
      <c r="H21" s="2">
        <f>F21+G21</f>
        <v>0.4783690640684172</v>
      </c>
    </row>
    <row r="22" spans="1:8" ht="12.75">
      <c r="A22" s="2">
        <f>A21+dt</f>
        <v>0.09500000000000001</v>
      </c>
      <c r="B22" s="2">
        <f>-m*g*SIN(E21)</f>
        <v>-2.912234403136519</v>
      </c>
      <c r="C22" s="2">
        <f>B22/m/l</f>
        <v>-2.912234403136519</v>
      </c>
      <c r="D22" s="2">
        <f>D21+C22*dt</f>
        <v>-0.2840837015332432</v>
      </c>
      <c r="E22" s="2">
        <f>E21+D22*dt</f>
        <v>0.29985964696024436</v>
      </c>
      <c r="F22" s="2">
        <f>m*g*l*(1-COS(E22))</f>
        <v>0.43792073122670117</v>
      </c>
      <c r="G22" s="2">
        <f>1/2*m*(l*D22)^2</f>
        <v>0.0403517747384144</v>
      </c>
      <c r="H22" s="2">
        <f>F22+G22</f>
        <v>0.47827250596511556</v>
      </c>
    </row>
    <row r="23" spans="1:8" ht="12.75">
      <c r="A23" s="2">
        <f>A22+dt</f>
        <v>0.10000000000000002</v>
      </c>
      <c r="B23" s="2">
        <f>-m*g*SIN(E22)</f>
        <v>-2.898919375505216</v>
      </c>
      <c r="C23" s="2">
        <f>B23/m/l</f>
        <v>-2.898919375505216</v>
      </c>
      <c r="D23" s="2">
        <f>D22+C23*dt</f>
        <v>-0.29857829841076927</v>
      </c>
      <c r="E23" s="2">
        <f>E22+D23*dt</f>
        <v>0.2983667554681905</v>
      </c>
      <c r="F23" s="2">
        <f>m*g*l*(1-COS(E23))</f>
        <v>0.43360340911165457</v>
      </c>
      <c r="G23" s="2">
        <f>1/2*m*(l*D23)^2</f>
        <v>0.04457450014093519</v>
      </c>
      <c r="H23" s="2">
        <f>F23+G23</f>
        <v>0.47817790925258974</v>
      </c>
    </row>
    <row r="24" spans="1:8" ht="12.75">
      <c r="A24" s="2">
        <f>A23+dt</f>
        <v>0.10500000000000002</v>
      </c>
      <c r="B24" s="2">
        <f>-m*g*SIN(E23)</f>
        <v>-2.884918681289007</v>
      </c>
      <c r="C24" s="2">
        <f>B24/m/l</f>
        <v>-2.884918681289007</v>
      </c>
      <c r="D24" s="2">
        <f>D23+C24*dt</f>
        <v>-0.3130028918172143</v>
      </c>
      <c r="E24" s="2">
        <f>E23+D24*dt</f>
        <v>0.29680174100910445</v>
      </c>
      <c r="F24" s="2">
        <f>m*g*l*(1-COS(E24))</f>
        <v>0.42909995906604087</v>
      </c>
      <c r="G24" s="2">
        <f>1/2*m*(l*D24)^2</f>
        <v>0.04898540514296938</v>
      </c>
      <c r="H24" s="2">
        <f>F24+G24</f>
        <v>0.47808536420901027</v>
      </c>
    </row>
    <row r="25" spans="1:8" ht="12.75">
      <c r="A25" s="2">
        <f>A24+dt</f>
        <v>0.11000000000000003</v>
      </c>
      <c r="B25" s="2">
        <f>-m*g*SIN(E24)</f>
        <v>-2.870234698012999</v>
      </c>
      <c r="C25" s="2">
        <f>B25/m/l</f>
        <v>-2.870234698012999</v>
      </c>
      <c r="D25" s="2">
        <f>D24+C25*dt</f>
        <v>-0.3273540653072793</v>
      </c>
      <c r="E25" s="2">
        <f>E24+D25*dt</f>
        <v>0.29516497068256803</v>
      </c>
      <c r="F25" s="2">
        <f>m*g*l*(1-COS(E25))</f>
        <v>0.42441461733081787</v>
      </c>
      <c r="G25" s="2">
        <f>1/2*m*(l*D25)^2</f>
        <v>0.05358034203660124</v>
      </c>
      <c r="H25" s="2">
        <f>F25+G25</f>
        <v>0.4779949593674191</v>
      </c>
    </row>
    <row r="26" spans="1:8" ht="12.75">
      <c r="A26" s="2">
        <f>A25+dt</f>
        <v>0.11500000000000003</v>
      </c>
      <c r="B26" s="2">
        <f>-m*g*SIN(E25)</f>
        <v>-2.854869934264122</v>
      </c>
      <c r="C26" s="2">
        <f>B26/m/l</f>
        <v>-2.854869934264122</v>
      </c>
      <c r="D26" s="2">
        <f>D25+C26*dt</f>
        <v>-0.3416284149785999</v>
      </c>
      <c r="E26" s="2">
        <f>E25+D26*dt</f>
        <v>0.293456828607675</v>
      </c>
      <c r="F26" s="2">
        <f>m*g*l*(1-COS(E26))</f>
        <v>0.41955179447414953</v>
      </c>
      <c r="G26" s="2">
        <f>1/2*m*(l*D26)^2</f>
        <v>0.05835498696039523</v>
      </c>
      <c r="H26" s="2">
        <f>F26+G26</f>
        <v>0.4779067814345448</v>
      </c>
    </row>
    <row r="27" spans="1:8" ht="12.75">
      <c r="A27" s="2">
        <f>A26+dt</f>
        <v>0.12000000000000004</v>
      </c>
      <c r="B27" s="2">
        <f>-m*g*SIN(E26)</f>
        <v>-2.838827031309258</v>
      </c>
      <c r="C27" s="2">
        <f>B27/m/l</f>
        <v>-2.838827031309258</v>
      </c>
      <c r="D27" s="2">
        <f>D26+C27*dt</f>
        <v>-0.3558225501351462</v>
      </c>
      <c r="E27" s="2">
        <f>E26+D27*dt</f>
        <v>0.2916777158569993</v>
      </c>
      <c r="F27" s="2">
        <f>m*g*l*(1-COS(E27))</f>
        <v>0.4145160716181114</v>
      </c>
      <c r="G27" s="2">
        <f>1/2*m*(l*D27)^2</f>
        <v>0.06330484359233932</v>
      </c>
      <c r="H27" s="2">
        <f>F27+G27</f>
        <v>0.47782091521045067</v>
      </c>
    </row>
    <row r="28" spans="1:8" ht="12.75">
      <c r="A28" s="2">
        <f>A27+dt</f>
        <v>0.12500000000000003</v>
      </c>
      <c r="B28" s="2">
        <f>-m*g*SIN(E27)</f>
        <v>-2.822108764752093</v>
      </c>
      <c r="C28" s="2">
        <f>B28/m/l</f>
        <v>-2.822108764752093</v>
      </c>
      <c r="D28" s="2">
        <f>D27+C28*dt</f>
        <v>-0.36993309395890667</v>
      </c>
      <c r="E28" s="2">
        <f>E27+D28*dt</f>
        <v>0.28982805038720477</v>
      </c>
      <c r="F28" s="2">
        <f>m*g*l*(1-COS(E28))</f>
        <v>0.4093121965060713</v>
      </c>
      <c r="G28" s="2">
        <f>1/2*m*(l*D28)^2</f>
        <v>0.06842524700300463</v>
      </c>
      <c r="H28" s="2">
        <f>F28+G28</f>
        <v>0.47773744350907593</v>
      </c>
    </row>
    <row r="29" spans="1:8" ht="12.75">
      <c r="A29" s="2">
        <f>A28+dt</f>
        <v>0.13000000000000003</v>
      </c>
      <c r="B29" s="2">
        <f>-m*g*SIN(E28)</f>
        <v>-2.8047180462236394</v>
      </c>
      <c r="C29" s="2">
        <f>B29/m/l</f>
        <v>-2.8047180462236394</v>
      </c>
      <c r="D29" s="2">
        <f>D28+C29*dt</f>
        <v>-0.3839566841900249</v>
      </c>
      <c r="E29" s="2">
        <f>E28+D29*dt</f>
        <v>0.28790826696625466</v>
      </c>
      <c r="F29" s="2">
        <f>m*g*l*(1-COS(E29))</f>
        <v>0.4039450794126411</v>
      </c>
      <c r="G29" s="2">
        <f>1/2*m*(l*D29)^2</f>
        <v>0.07371136766709925</v>
      </c>
      <c r="H29" s="2">
        <f>F29+G29</f>
        <v>0.4776564470797403</v>
      </c>
    </row>
    <row r="30" spans="1:8" ht="12.75">
      <c r="A30" s="2">
        <f>A29+dt</f>
        <v>0.13500000000000004</v>
      </c>
      <c r="B30" s="2">
        <f>-m*g*SIN(E29)</f>
        <v>-2.786657925101255</v>
      </c>
      <c r="C30" s="2">
        <f>B30/m/l</f>
        <v>-2.786657925101255</v>
      </c>
      <c r="D30" s="2">
        <f>D29+C30*dt</f>
        <v>-0.39788997381553115</v>
      </c>
      <c r="E30" s="2">
        <f>E29+D30*dt</f>
        <v>0.285918817097177</v>
      </c>
      <c r="F30" s="2">
        <f>m*g*l*(1-COS(E30))</f>
        <v>0.3984197888982078</v>
      </c>
      <c r="G30" s="2">
        <f>1/2*m*(l*D30)^2</f>
        <v>0.07915821563146203</v>
      </c>
      <c r="H30" s="2">
        <f>F30+G30</f>
        <v>0.4775780045296698</v>
      </c>
    </row>
    <row r="31" spans="1:8" ht="12.75">
      <c r="A31" s="2">
        <f>A30+dt</f>
        <v>0.14000000000000004</v>
      </c>
      <c r="B31" s="2">
        <f>-m*g*SIN(E30)</f>
        <v>-2.767931590250803</v>
      </c>
      <c r="C31" s="2">
        <f>B31/m/l</f>
        <v>-2.767931590250803</v>
      </c>
      <c r="D31" s="2">
        <f>D30+C31*dt</f>
        <v>-0.4117296317667852</v>
      </c>
      <c r="E31" s="2">
        <f>E30+D31*dt</f>
        <v>0.28386016893834304</v>
      </c>
      <c r="F31" s="2">
        <f>m*g*l*(1-COS(E31))</f>
        <v>0.392741547410226</v>
      </c>
      <c r="G31" s="2">
        <f>1/2*m*(l*D31)^2</f>
        <v>0.08476064483740625</v>
      </c>
      <c r="H31" s="2">
        <f>F31+G31</f>
        <v>0.47750219224763224</v>
      </c>
    </row>
    <row r="32" spans="1:8" ht="12.75">
      <c r="A32" s="2">
        <f>A31+dt</f>
        <v>0.14500000000000005</v>
      </c>
      <c r="B32" s="2">
        <f>-m*g*SIN(E31)</f>
        <v>-2.748542371786494</v>
      </c>
      <c r="C32" s="2">
        <f>B32/m/l</f>
        <v>-2.748542371786494</v>
      </c>
      <c r="D32" s="2">
        <f>D31+C32*dt</f>
        <v>-0.4254723436257176</v>
      </c>
      <c r="E32" s="2">
        <f>E31+D32*dt</f>
        <v>0.28173280722021443</v>
      </c>
      <c r="F32" s="2">
        <f>m*g*l*(1-COS(E32))</f>
        <v>0.38691572673354563</v>
      </c>
      <c r="G32" s="2">
        <f>1/2*m*(l*D32)^2</f>
        <v>0.09051335759518037</v>
      </c>
      <c r="H32" s="2">
        <f>F32+G32</f>
        <v>0.477429084328726</v>
      </c>
    </row>
    <row r="33" spans="1:8" ht="12.75">
      <c r="A33" s="2">
        <f>A32+dt</f>
        <v>0.15000000000000005</v>
      </c>
      <c r="B33" s="2">
        <f>-m*g*SIN(E32)</f>
        <v>-2.728493742842797</v>
      </c>
      <c r="C33" s="2">
        <f>B33/m/l</f>
        <v>-2.728493742842797</v>
      </c>
      <c r="D33" s="2">
        <f>D32+C33*dt</f>
        <v>-0.4391148123399316</v>
      </c>
      <c r="E33" s="2">
        <f>E32+D33*dt</f>
        <v>0.27953723315851475</v>
      </c>
      <c r="F33" s="2">
        <f>m*g*l*(1-COS(E33))</f>
        <v>0.3809478432922722</v>
      </c>
      <c r="G33" s="2">
        <f>1/2*m*(l*D33)^2</f>
        <v>0.09641090920816668</v>
      </c>
      <c r="H33" s="2">
        <f>F33+G33</f>
        <v>0.4773587525004389</v>
      </c>
    </row>
    <row r="34" spans="1:8" ht="12.75">
      <c r="A34" s="2">
        <f>A33+dt</f>
        <v>0.15500000000000005</v>
      </c>
      <c r="B34" s="2">
        <f>-m*g*SIN(E33)</f>
        <v>-2.707789321352695</v>
      </c>
      <c r="C34" s="2">
        <f>B34/m/l</f>
        <v>-2.707789321352695</v>
      </c>
      <c r="D34" s="2">
        <f>D33+C34*dt</f>
        <v>-0.4526537589466951</v>
      </c>
      <c r="E34" s="2">
        <f>E33+D34*dt</f>
        <v>0.27727396436378127</v>
      </c>
      <c r="F34" s="2">
        <f>m*g*l*(1-COS(E34))</f>
        <v>0.37484355330572067</v>
      </c>
      <c r="G34" s="2">
        <f>1/2*m*(l*D34)^2</f>
        <v>0.10244771274428636</v>
      </c>
      <c r="H34" s="2">
        <f>F34+G34</f>
        <v>0.47729126605000705</v>
      </c>
    </row>
    <row r="35" spans="1:8" ht="12.75">
      <c r="A35" s="2">
        <f>A34+dt</f>
        <v>0.16000000000000006</v>
      </c>
      <c r="B35" s="2">
        <f>-m*g*SIN(E34)</f>
        <v>-2.686432871826473</v>
      </c>
      <c r="C35" s="2">
        <f>B35/m/l</f>
        <v>-2.686432871826473</v>
      </c>
      <c r="D35" s="2">
        <f>D34+C35*dt</f>
        <v>-0.46608592330582743</v>
      </c>
      <c r="E35" s="2">
        <f>E34+D35*dt</f>
        <v>0.27494353474725214</v>
      </c>
      <c r="F35" s="2">
        <f>m*g*l*(1-COS(E35))</f>
        <v>0.36860864780127467</v>
      </c>
      <c r="G35" s="2">
        <f>1/2*m*(l*D35)^2</f>
        <v>0.10861804395192283</v>
      </c>
      <c r="H35" s="2">
        <f>F35+G35</f>
        <v>0.4772266917531975</v>
      </c>
    </row>
    <row r="36" spans="1:8" ht="12.75">
      <c r="A36" s="2">
        <f>A35+dt</f>
        <v>0.16500000000000006</v>
      </c>
      <c r="B36" s="2">
        <f>-m*g*SIN(E35)</f>
        <v>-2.664428307125102</v>
      </c>
      <c r="C36" s="2">
        <f>B36/m/l</f>
        <v>-2.664428307125102</v>
      </c>
      <c r="D36" s="2">
        <f>D35+C36*dt</f>
        <v>-0.47940806484145293</v>
      </c>
      <c r="E36" s="2">
        <f>E35+D36*dt</f>
        <v>0.27254649442304485</v>
      </c>
      <c r="F36" s="2">
        <f>m*g*l*(1-COS(E36))</f>
        <v>0.36224904748705383</v>
      </c>
      <c r="G36" s="2">
        <f>1/2*m*(l*D36)^2</f>
        <v>0.11491604631751337</v>
      </c>
      <c r="H36" s="2">
        <f>F36+G36</f>
        <v>0.4771650938045672</v>
      </c>
    </row>
    <row r="37" spans="1:8" ht="12.75">
      <c r="A37" s="2">
        <f>A36+dt</f>
        <v>0.17000000000000007</v>
      </c>
      <c r="B37" s="2">
        <f>-m*g*SIN(E36)</f>
        <v>-2.641779690222223</v>
      </c>
      <c r="C37" s="2">
        <f>B37/m/l</f>
        <v>-2.641779690222223</v>
      </c>
      <c r="D37" s="2">
        <f>D36+C37*dt</f>
        <v>-0.49261696329256405</v>
      </c>
      <c r="E37" s="2">
        <f>E36+D37*dt</f>
        <v>0.270083409606582</v>
      </c>
      <c r="F37" s="2">
        <f>m*g*l*(1-COS(E37))</f>
        <v>0.35577079748750756</v>
      </c>
      <c r="G37" s="2">
        <f>1/2*m*(l*D37)^2</f>
        <v>0.1213357362617937</v>
      </c>
      <c r="H37" s="2">
        <f>F37+G37</f>
        <v>0.47710653374930123</v>
      </c>
    </row>
    <row r="38" spans="1:8" ht="12.75">
      <c r="A38" s="2">
        <f>A37+dt</f>
        <v>0.17500000000000007</v>
      </c>
      <c r="B38" s="2">
        <f>-m*g*SIN(E37)</f>
        <v>-2.6184912359486523</v>
      </c>
      <c r="C38" s="2">
        <f>B38/m/l</f>
        <v>-2.6184912359486523</v>
      </c>
      <c r="D38" s="2">
        <f>D37+C38*dt</f>
        <v>-0.5057094194723073</v>
      </c>
      <c r="E38" s="2">
        <f>E37+D38*dt</f>
        <v>0.26755486250922045</v>
      </c>
      <c r="F38" s="2">
        <f>m*g*l*(1-COS(E38))</f>
        <v>0.34918006194519335</v>
      </c>
      <c r="G38" s="2">
        <f>1/2*m*(l*D38)^2</f>
        <v>0.12787100847150903</v>
      </c>
      <c r="H38" s="2">
        <f>F38+G38</f>
        <v>0.47705107041670236</v>
      </c>
    </row>
    <row r="39" spans="1:8" ht="13.5">
      <c r="A39" s="2">
        <f>A38+dt</f>
        <v>0.18000000000000008</v>
      </c>
      <c r="B39" s="2">
        <f>-m*g*SIN(E38)</f>
        <v>-2.594567312713278</v>
      </c>
      <c r="C39" s="2">
        <f>B39/m/l</f>
        <v>-2.594567312713278</v>
      </c>
      <c r="D39" s="2">
        <f>D38+C39*dt</f>
        <v>-0.5186822560358737</v>
      </c>
      <c r="E39" s="2">
        <f>E38+D39*dt</f>
        <v>0.2649614512290411</v>
      </c>
      <c r="F39" s="2">
        <f>m*g*l*(1-COS(E39))</f>
        <v>0.34248311849220253</v>
      </c>
      <c r="G39" s="2">
        <f>1/2*m*(l*D39)^2</f>
        <v>0.13451564136323182</v>
      </c>
      <c r="H39" s="2">
        <f>F39+G39</f>
        <v>0.4769987598554344</v>
      </c>
    </row>
    <row r="40" spans="1:8" ht="13.5">
      <c r="A40" s="2">
        <f>A39+dt</f>
        <v>0.18500000000000008</v>
      </c>
      <c r="B40" s="2">
        <f>-m*g*SIN(E39)</f>
        <v>-2.5700124441941536</v>
      </c>
      <c r="C40" s="2">
        <f>B40/m/l</f>
        <v>-2.5700124441941536</v>
      </c>
      <c r="D40" s="2">
        <f>D39+C40*dt</f>
        <v>-0.5315323182568444</v>
      </c>
      <c r="E40" s="2">
        <f>E39+D40*dt</f>
        <v>0.26230378963775686</v>
      </c>
      <c r="F40" s="2">
        <f>m*g*l*(1-COS(E40))</f>
        <v>0.3356863525948544</v>
      </c>
      <c r="G40" s="2">
        <f>1/2*m*(l*D40)^2</f>
        <v>0.1412633026757477</v>
      </c>
      <c r="H40" s="2">
        <f>F40+G40</f>
        <v>0.47694965527060207</v>
      </c>
    </row>
    <row r="41" spans="1:8" ht="13.5">
      <c r="A41" s="2">
        <f>A40+dt</f>
        <v>0.19000000000000009</v>
      </c>
      <c r="B41" s="2">
        <f>-m*g*SIN(E40)</f>
        <v>-2.5448313109935916</v>
      </c>
      <c r="C41" s="2">
        <f>B41/m/l</f>
        <v>-2.5448313109935916</v>
      </c>
      <c r="D41" s="2">
        <f>D40+C41*dt</f>
        <v>-0.5442564748118124</v>
      </c>
      <c r="E41" s="2">
        <f>E40+D41*dt</f>
        <v>0.2595825072636978</v>
      </c>
      <c r="F41" s="2">
        <f>m*g*l*(1-COS(E41))</f>
        <v>0.3287962517754654</v>
      </c>
      <c r="G41" s="2">
        <f>1/2*m*(l*D41)^2</f>
        <v>0.1481075551872905</v>
      </c>
      <c r="H41" s="2">
        <f>F41+G41</f>
        <v>0.4769038069627559</v>
      </c>
    </row>
    <row r="42" spans="1:8" ht="13.5">
      <c r="A42" s="2">
        <f>A41+dt</f>
        <v>0.1950000000000001</v>
      </c>
      <c r="B42" s="2">
        <f>-m*g*SIN(E41)</f>
        <v>-2.5190287522510038</v>
      </c>
      <c r="C42" s="2">
        <f>B42/m/l</f>
        <v>-2.5190287522510038</v>
      </c>
      <c r="D42" s="2">
        <f>D41+C42*dt</f>
        <v>-0.5568516185730674</v>
      </c>
      <c r="E42" s="2">
        <f>E41+D42*dt</f>
        <v>0.2567982491708325</v>
      </c>
      <c r="F42" s="2">
        <f>m*g*l*(1-COS(E42))</f>
        <v>0.32181939971520623</v>
      </c>
      <c r="G42" s="2">
        <f>1/2*m*(l*D42)^2</f>
        <v>0.1550418625537225</v>
      </c>
      <c r="H42" s="2">
        <f>F42+G42</f>
        <v>0.4768612622689287</v>
      </c>
    </row>
    <row r="43" spans="1:8" ht="13.5">
      <c r="A43" s="2">
        <f>A42+dt</f>
        <v>0.2000000000000001</v>
      </c>
      <c r="B43" s="2">
        <f>-m*g*SIN(E42)</f>
        <v>-2.492609767207256</v>
      </c>
      <c r="C43" s="2">
        <f>B43/m/l</f>
        <v>-2.492609767207256</v>
      </c>
      <c r="D43" s="2">
        <f>D42+C43*dt</f>
        <v>-0.5693146674091037</v>
      </c>
      <c r="E43" s="2">
        <f>E42+D43*dt</f>
        <v>0.25395167583378697</v>
      </c>
      <c r="F43" s="2">
        <f>m*g*l*(1-COS(E43))</f>
        <v>0.31476247024220777</v>
      </c>
      <c r="G43" s="2">
        <f>1/2*m*(l*D43)^2</f>
        <v>0.1620595952635692</v>
      </c>
      <c r="H43" s="2">
        <f>F43+G43</f>
        <v>0.476822065505777</v>
      </c>
    </row>
    <row r="44" spans="1:8" ht="13.5">
      <c r="A44" s="2">
        <f>A43+dt</f>
        <v>0.2050000000000001</v>
      </c>
      <c r="B44" s="2">
        <f>-m*g*SIN(E43)</f>
        <v>-2.4655795167142913</v>
      </c>
      <c r="C44" s="2">
        <f>B44/m/l</f>
        <v>-2.4655795167142913</v>
      </c>
      <c r="D44" s="2">
        <f>D43+C44*dt</f>
        <v>-0.5816425649926752</v>
      </c>
      <c r="E44" s="2">
        <f>E43+D44*dt</f>
        <v>0.2510434630088236</v>
      </c>
      <c r="F44" s="2">
        <f>m*g*l*(1-COS(E44))</f>
        <v>0.3076322212093201</v>
      </c>
      <c r="G44" s="2">
        <f>1/2*m*(l*D44)^2</f>
        <v>0.1691540367056292</v>
      </c>
      <c r="H44" s="2">
        <f>F44+G44</f>
        <v>0.47678625791494933</v>
      </c>
    </row>
    <row r="45" spans="1:8" ht="13.5">
      <c r="A45" s="2">
        <f>A44+dt</f>
        <v>0.2100000000000001</v>
      </c>
      <c r="B45" s="2">
        <f>-m*g*SIN(E44)</f>
        <v>-2.4379433246838094</v>
      </c>
      <c r="C45" s="2">
        <f>B45/m/l</f>
        <v>-2.4379433246838094</v>
      </c>
      <c r="D45" s="2">
        <f>D44+C45*dt</f>
        <v>-0.5938322816160942</v>
      </c>
      <c r="E45" s="2">
        <f>E44+D45*dt</f>
        <v>0.2480743016007431</v>
      </c>
      <c r="F45" s="2">
        <f>m*g*l*(1-COS(E45))</f>
        <v>0.30043548826606226</v>
      </c>
      <c r="G45" s="2">
        <f>1/2*m*(l*D45)^2</f>
        <v>0.17631838934468813</v>
      </c>
      <c r="H45" s="2">
        <f>F45+G45</f>
        <v>0.4767538776107504</v>
      </c>
    </row>
    <row r="46" spans="1:8" ht="13.5">
      <c r="A46" s="2">
        <f>A45+dt</f>
        <v>0.2150000000000001</v>
      </c>
      <c r="B46" s="2">
        <f>-m*g*SIN(E45)</f>
        <v>-2.409706679468809</v>
      </c>
      <c r="C46" s="2">
        <f>B46/m/l</f>
        <v>-2.409706679468809</v>
      </c>
      <c r="D46" s="2">
        <f>D45+C46*dt</f>
        <v>-0.6058808150134383</v>
      </c>
      <c r="E46" s="2">
        <f>E45+D46*dt</f>
        <v>0.2450448975256759</v>
      </c>
      <c r="F46" s="2">
        <f>m*g*l*(1-COS(E46))</f>
        <v>0.29317917852954556</v>
      </c>
      <c r="G46" s="2">
        <f>1/2*m*(l*D46)^2</f>
        <v>0.1835457810006741</v>
      </c>
      <c r="H46" s="2">
        <f>F46+G46</f>
        <v>0.47672495953021965</v>
      </c>
    </row>
    <row r="47" spans="1:8" ht="13.5">
      <c r="A47" s="2">
        <f>A46+dt</f>
        <v>0.2200000000000001</v>
      </c>
      <c r="B47" s="2">
        <f>-m*g*SIN(E46)</f>
        <v>-2.38087523517186</v>
      </c>
      <c r="C47" s="2">
        <f>B47/m/l</f>
        <v>-2.38087523517186</v>
      </c>
      <c r="D47" s="2">
        <f>D46+C47*dt</f>
        <v>-0.6177851911892975</v>
      </c>
      <c r="E47" s="2">
        <f>E46+D47*dt</f>
        <v>0.24195597156972942</v>
      </c>
      <c r="F47" s="2">
        <f>m*g*l*(1-COS(E47))</f>
        <v>0.2858702641593089</v>
      </c>
      <c r="G47" s="2">
        <f>1/2*m*(l*D47)^2</f>
        <v>0.19082927122639845</v>
      </c>
      <c r="H47" s="2">
        <f>F47+G47</f>
        <v>0.4766995353857073</v>
      </c>
    </row>
    <row r="48" spans="1:8" ht="13.5">
      <c r="A48" s="2">
        <f>A47+dt</f>
        <v>0.22500000000000012</v>
      </c>
      <c r="B48" s="2">
        <f>-m*g*SIN(E47)</f>
        <v>-2.3514548128740222</v>
      </c>
      <c r="C48" s="2">
        <f>B48/m/l</f>
        <v>-2.3514548128740222</v>
      </c>
      <c r="D48" s="2">
        <f>D47+C48*dt</f>
        <v>-0.6295424652536676</v>
      </c>
      <c r="E48" s="2">
        <f>E47+D48*dt</f>
        <v>0.23880825924346108</v>
      </c>
      <c r="F48" s="2">
        <f>m*g*l*(1-COS(E48))</f>
        <v>0.27851577584121645</v>
      </c>
      <c r="G48" s="2">
        <f>1/2*m*(l*D48)^2</f>
        <v>0.19816185777883266</v>
      </c>
      <c r="H48" s="2">
        <f>F48+G48</f>
        <v>0.4766776336200491</v>
      </c>
    </row>
    <row r="49" spans="1:8" ht="13.5">
      <c r="A49" s="2">
        <f>A48+dt</f>
        <v>0.23000000000000012</v>
      </c>
      <c r="B49" s="2">
        <f>-m*g*SIN(E48)</f>
        <v>-2.321451401778414</v>
      </c>
      <c r="C49" s="2">
        <f>B49/m/l</f>
        <v>-2.321451401778414</v>
      </c>
      <c r="D49" s="2">
        <f>D48+C49*dt</f>
        <v>-0.6411497222625597</v>
      </c>
      <c r="E49" s="2">
        <f>E48+D49*dt</f>
        <v>0.2356025106321483</v>
      </c>
      <c r="F49" s="2">
        <f>m*g*l*(1-COS(E49))</f>
        <v>0.27112279618575763</v>
      </c>
      <c r="G49" s="2">
        <f>1/2*m*(l*D49)^2</f>
        <v>0.20553648317867873</v>
      </c>
      <c r="H49" s="2">
        <f>F49+G49</f>
        <v>0.47665927936443636</v>
      </c>
    </row>
    <row r="50" spans="1:8" ht="13.5">
      <c r="A50" s="2">
        <f>A49+dt</f>
        <v>0.23500000000000013</v>
      </c>
      <c r="B50" s="2">
        <f>-m*g*SIN(E49)</f>
        <v>-2.290871160262505</v>
      </c>
      <c r="C50" s="2">
        <f>B50/m/l</f>
        <v>-2.290871160262505</v>
      </c>
      <c r="D50" s="2">
        <f>D49+C50*dt</f>
        <v>-0.6526040780638722</v>
      </c>
      <c r="E50" s="2">
        <f>E49+D50*dt</f>
        <v>0.23233949024182893</v>
      </c>
      <c r="F50" s="2">
        <f>m*g*l*(1-COS(E50))</f>
        <v>0.2636984530462825</v>
      </c>
      <c r="G50" s="2">
        <f>1/2*m*(l*D50)^2</f>
        <v>0.21294604135279832</v>
      </c>
      <c r="H50" s="2">
        <f>F50+G50</f>
        <v>0.4766444943990808</v>
      </c>
    </row>
    <row r="51" spans="1:8" ht="13.5">
      <c r="A51" s="2">
        <f>A50+dt</f>
        <v>0.24000000000000013</v>
      </c>
      <c r="B51" s="2">
        <f>-m*g*SIN(E50)</f>
        <v>-2.2597204168333347</v>
      </c>
      <c r="C51" s="2">
        <f>B51/m/l</f>
        <v>-2.2597204168333347</v>
      </c>
      <c r="D51" s="2">
        <f>D50+C51*dt</f>
        <v>-0.6639026801480389</v>
      </c>
      <c r="E51" s="2">
        <f>E50+D51*dt</f>
        <v>0.22901997684108874</v>
      </c>
      <c r="F51" s="2">
        <f>m*g*l*(1-COS(E51))</f>
        <v>0.25624991276287973</v>
      </c>
      <c r="G51" s="2">
        <f>1/2*m*(l*D51)^2</f>
        <v>0.2203833843538746</v>
      </c>
      <c r="H51" s="2">
        <f>F51+G51</f>
        <v>0.47663329711675434</v>
      </c>
    </row>
    <row r="52" spans="1:8" ht="13.5">
      <c r="A52" s="2">
        <f>A51+dt</f>
        <v>0.24500000000000013</v>
      </c>
      <c r="B52" s="2">
        <f>-m*g*SIN(E51)</f>
        <v>-2.2280056709799507</v>
      </c>
      <c r="C52" s="2">
        <f>B52/m/l</f>
        <v>-2.2280056709799507</v>
      </c>
      <c r="D52" s="2">
        <f>D51+C52*dt</f>
        <v>-0.6750427085029387</v>
      </c>
      <c r="E52" s="2">
        <f>E51+D52*dt</f>
        <v>0.22564476329857405</v>
      </c>
      <c r="F52" s="2">
        <f>m*g*l*(1-COS(E52))</f>
        <v>0.24878437333783396</v>
      </c>
      <c r="G52" s="2">
        <f>1/2*m*(l*D52)^2</f>
        <v>0.22784132915149172</v>
      </c>
      <c r="H52" s="2">
        <f>F52+G52</f>
        <v>0.4766257024893257</v>
      </c>
    </row>
    <row r="53" spans="1:8" ht="13.5">
      <c r="A53" s="2">
        <f>A52+dt</f>
        <v>0.2500000000000001</v>
      </c>
      <c r="B53" s="2">
        <f>-m*g*SIN(E52)</f>
        <v>-2.195733593917509</v>
      </c>
      <c r="C53" s="2">
        <f>B53/m/l</f>
        <v>-2.195733593917509</v>
      </c>
      <c r="D53" s="2">
        <f>D52+C53*dt</f>
        <v>-0.6860213764725263</v>
      </c>
      <c r="E53" s="2">
        <f>E52+D53*dt</f>
        <v>0.2222146564162114</v>
      </c>
      <c r="F53" s="2">
        <f>m*g*l*(1-COS(E53))</f>
        <v>0.24130905754871937</v>
      </c>
      <c r="G53" s="2">
        <f>1/2*m*(l*D53)^2</f>
        <v>0.2353126644886298</v>
      </c>
      <c r="H53" s="2">
        <f>F53+G53</f>
        <v>0.4766217220373492</v>
      </c>
    </row>
    <row r="54" spans="1:8" ht="13.5">
      <c r="A54" s="2">
        <f>A53+dt</f>
        <v>0.2550000000000001</v>
      </c>
      <c r="B54" s="2">
        <f>-m*g*SIN(E53)</f>
        <v>-2.1629110292176166</v>
      </c>
      <c r="C54" s="2">
        <f>B54/m/l</f>
        <v>-2.1629110292176166</v>
      </c>
      <c r="D54" s="2">
        <f>D53+C54*dt</f>
        <v>-0.6968359316186143</v>
      </c>
      <c r="E54" s="2">
        <f>E53+D54*dt</f>
        <v>0.21873047675811833</v>
      </c>
      <c r="F54" s="2">
        <f>m*g*l*(1-COS(E54))</f>
        <v>0.2338312060054392</v>
      </c>
      <c r="G54" s="2">
        <f>1/2*m*(l*D54)^2</f>
        <v>0.24279015779739108</v>
      </c>
      <c r="H54" s="2">
        <f>F54+G54</f>
        <v>0.47662136380283027</v>
      </c>
    </row>
    <row r="55" spans="1:8" ht="13.5">
      <c r="A55" s="2">
        <f>A54+dt</f>
        <v>0.2600000000000001</v>
      </c>
      <c r="B55" s="2">
        <f>-m*g*SIN(E54)</f>
        <v>-2.1295449933196546</v>
      </c>
      <c r="C55" s="2">
        <f>B55/m/l</f>
        <v>-2.1295449933196546</v>
      </c>
      <c r="D55" s="2">
        <f>D54+C55*dt</f>
        <v>-0.7074836565852126</v>
      </c>
      <c r="E55" s="2">
        <f>E54+D55*dt</f>
        <v>0.21519305847519227</v>
      </c>
      <c r="F55" s="2">
        <f>m*g*l*(1-COS(E55))</f>
        <v>0.22635807015764314</v>
      </c>
      <c r="G55" s="2">
        <f>1/2*m*(l*D55)^2</f>
        <v>0.2502665621675915</v>
      </c>
      <c r="H55" s="2">
        <f>F55+G55</f>
        <v>0.47662463232523467</v>
      </c>
    </row>
    <row r="56" spans="1:8" ht="13.5">
      <c r="A56" s="2">
        <f>A55+dt</f>
        <v>0.2650000000000001</v>
      </c>
      <c r="B56" s="2">
        <f>-m*g*SIN(E55)</f>
        <v>-2.0956426759179956</v>
      </c>
      <c r="C56" s="2">
        <f>B56/m/l</f>
        <v>-2.0956426759179956</v>
      </c>
      <c r="D56" s="2">
        <f>D55+C56*dt</f>
        <v>-0.7179618699648026</v>
      </c>
      <c r="E56" s="2">
        <f>E55+D56*dt</f>
        <v>0.21160324912536826</v>
      </c>
      <c r="F56" s="2">
        <f>m*g*l*(1-COS(E56))</f>
        <v>0.21889690525915598</v>
      </c>
      <c r="G56" s="2">
        <f>1/2*m*(l*D56)^2</f>
        <v>0.2577346233616781</v>
      </c>
      <c r="H56" s="2">
        <f>F56+G56</f>
        <v>0.476631528620834</v>
      </c>
    </row>
    <row r="57" spans="1:8" ht="13.5">
      <c r="A57" s="2">
        <f>A56+dt</f>
        <v>0.27000000000000013</v>
      </c>
      <c r="B57" s="2">
        <f>-m*g*SIN(E56)</f>
        <v>-2.0612114402202115</v>
      </c>
      <c r="C57" s="2">
        <f>B57/m/l</f>
        <v>-2.0612114402202115</v>
      </c>
      <c r="D57" s="2">
        <f>D56+C57*dt</f>
        <v>-0.7282679271659036</v>
      </c>
      <c r="E57" s="2">
        <f>E56+D57*dt</f>
        <v>0.20796190948953874</v>
      </c>
      <c r="F57" s="2">
        <f>m*g*l*(1-COS(E57))</f>
        <v>0.21145496329620933</v>
      </c>
      <c r="G57" s="2">
        <f>1/2*m*(l*D57)^2</f>
        <v>0.26518708686926096</v>
      </c>
      <c r="H57" s="2">
        <f>F57+G57</f>
        <v>0.4766420501654703</v>
      </c>
    </row>
    <row r="58" spans="1:8" ht="13.5">
      <c r="A58" s="2">
        <f>A57+dt</f>
        <v>0.27500000000000013</v>
      </c>
      <c r="B58" s="2">
        <f>-m*g*SIN(E57)</f>
        <v>-2.026258823071573</v>
      </c>
      <c r="C58" s="2">
        <f>B58/m/l</f>
        <v>-2.026258823071573</v>
      </c>
      <c r="D58" s="2">
        <f>D57+C58*dt</f>
        <v>-0.7383992212812615</v>
      </c>
      <c r="E58" s="2">
        <f>E57+D58*dt</f>
        <v>0.20426991338313244</v>
      </c>
      <c r="F58" s="2">
        <f>m*g*l*(1-COS(E58))</f>
        <v>0.20403948588643603</v>
      </c>
      <c r="G58" s="2">
        <f>1/2*m*(l*D58)^2</f>
        <v>0.27261670499438667</v>
      </c>
      <c r="H58" s="2">
        <f>F58+G58</f>
        <v>0.47665619088082267</v>
      </c>
    </row>
    <row r="59" spans="1:8" ht="13.5">
      <c r="A59" s="2">
        <f>A58+dt</f>
        <v>0.28000000000000014</v>
      </c>
      <c r="B59" s="2">
        <f>-m*g*SIN(E58)</f>
        <v>-1.9907925349413393</v>
      </c>
      <c r="C59" s="2">
        <f>B59/m/l</f>
        <v>-1.9907925349413393</v>
      </c>
      <c r="D59" s="2">
        <f>D58+C59*dt</f>
        <v>-0.7483531839559682</v>
      </c>
      <c r="E59" s="2">
        <f>E58+D59*dt</f>
        <v>0.2005281474633526</v>
      </c>
      <c r="F59" s="2">
        <f>m*g*l*(1-COS(E59))</f>
        <v>0.1966576971557285</v>
      </c>
      <c r="G59" s="2">
        <f>1/2*m*(l*D59)^2</f>
        <v>0.28001624396851754</v>
      </c>
      <c r="H59" s="2">
        <f>F59+G59</f>
        <v>0.47667394112424605</v>
      </c>
    </row>
    <row r="60" spans="1:8" ht="13.5">
      <c r="A60" s="2">
        <f>A59+dt</f>
        <v>0.28500000000000014</v>
      </c>
      <c r="B60" s="2">
        <f>-m*g*SIN(E59)</f>
        <v>-1.9548204597665837</v>
      </c>
      <c r="C60" s="2">
        <f>B60/m/l</f>
        <v>-1.9548204597665837</v>
      </c>
      <c r="D60" s="2">
        <f>D59+C60*dt</f>
        <v>-0.7581272862548011</v>
      </c>
      <c r="E60" s="2">
        <f>E59+D60*dt</f>
        <v>0.1967375110320786</v>
      </c>
      <c r="F60" s="2">
        <f>m*g*l*(1-COS(E60))</f>
        <v>0.18931679660022355</v>
      </c>
      <c r="G60" s="2">
        <f>1/2*m*(l*D60)^2</f>
        <v>0.28737849108203456</v>
      </c>
      <c r="H60" s="2">
        <f>F60+G60</f>
        <v>0.4766952876822581</v>
      </c>
    </row>
    <row r="61" spans="1:8" ht="13.5">
      <c r="A61" s="2">
        <f>A60+dt</f>
        <v>0.29000000000000015</v>
      </c>
      <c r="B61" s="2">
        <f>-m*g*SIN(E60)</f>
        <v>-1.918350654649514</v>
      </c>
      <c r="C61" s="2">
        <f>B61/m/l</f>
        <v>-1.918350654649514</v>
      </c>
      <c r="D61" s="2">
        <f>D60+C61*dt</f>
        <v>-0.7677190395280487</v>
      </c>
      <c r="E61" s="2">
        <f>E60+D61*dt</f>
        <v>0.19289891583443836</v>
      </c>
      <c r="F61" s="2">
        <f>m*g*l*(1-COS(E61))</f>
        <v>0.18202395194081256</v>
      </c>
      <c r="G61" s="2">
        <f>1/2*m*(l*D61)^2</f>
        <v>0.29469626182693476</v>
      </c>
      <c r="H61" s="2">
        <f>F61+G61</f>
        <v>0.4767202137677473</v>
      </c>
    </row>
    <row r="62" spans="1:8" ht="13.5">
      <c r="A62" s="2">
        <f>A61+dt</f>
        <v>0.29500000000000015</v>
      </c>
      <c r="B62" s="2">
        <f>-m*g*SIN(E61)</f>
        <v>-1.8813913494045091</v>
      </c>
      <c r="C62" s="2">
        <f>B62/m/l</f>
        <v>-1.8813913494045091</v>
      </c>
      <c r="D62" s="2">
        <f>D61+C62*dt</f>
        <v>-0.7771259962750712</v>
      </c>
      <c r="E62" s="2">
        <f>E61+D62*dt</f>
        <v>0.189013285853063</v>
      </c>
      <c r="F62" s="2">
        <f>m*g*l*(1-COS(E62))</f>
        <v>0.17478629197769538</v>
      </c>
      <c r="G62" s="2">
        <f>1/2*m*(l*D62)^2</f>
        <v>0.301962407043261</v>
      </c>
      <c r="H62" s="2">
        <f>F62+G62</f>
        <v>0.4767486990209564</v>
      </c>
    </row>
    <row r="63" spans="1:8" ht="13.5">
      <c r="A63" s="2">
        <f>A62+dt</f>
        <v>0.30000000000000016</v>
      </c>
      <c r="B63" s="2">
        <f>-m*g*SIN(E62)</f>
        <v>-1.8439509459513523</v>
      </c>
      <c r="C63" s="2">
        <f>B63/m/l</f>
        <v>-1.8439509459513523</v>
      </c>
      <c r="D63" s="2">
        <f>D62+C63*dt</f>
        <v>-0.786345751004828</v>
      </c>
      <c r="E63" s="2">
        <f>E62+D63*dt</f>
        <v>0.18508155709803886</v>
      </c>
      <c r="F63" s="2">
        <f>m*g*l*(1-COS(E63))</f>
        <v>0.16761089945263521</v>
      </c>
      <c r="G63" s="2">
        <f>1/2*m*(l*D63)^2</f>
        <v>0.30916982006167343</v>
      </c>
      <c r="H63" s="2">
        <f>F63+G63</f>
        <v>0.47678071951430867</v>
      </c>
    </row>
    <row r="64" spans="1:8" ht="13.5">
      <c r="A64" s="2">
        <f>A63+dt</f>
        <v>0.30500000000000016</v>
      </c>
      <c r="B64" s="2">
        <f>-m*g*SIN(E63)</f>
        <v>-1.806038017551404</v>
      </c>
      <c r="C64" s="2">
        <f>B64/m/l</f>
        <v>-1.806038017551404</v>
      </c>
      <c r="D64" s="2">
        <f>D63+C64*dt</f>
        <v>-0.795375941092585</v>
      </c>
      <c r="E64" s="2">
        <f>E63+D64*dt</f>
        <v>0.18110467739257594</v>
      </c>
      <c r="F64" s="2">
        <f>m*g*l*(1-COS(E64))</f>
        <v>0.16050480392667796</v>
      </c>
      <c r="G64" s="2">
        <f>1/2*m*(l*D64)^2</f>
        <v>0.31631144383445764</v>
      </c>
      <c r="H64" s="2">
        <f>F64+G64</f>
        <v>0.4768162477611356</v>
      </c>
    </row>
    <row r="65" spans="1:8" ht="13.5">
      <c r="A65" s="2">
        <f>A64+dt</f>
        <v>0.31000000000000016</v>
      </c>
      <c r="B65" s="2">
        <f>-m*g*SIN(E64)</f>
        <v>-1.7676613078837486</v>
      </c>
      <c r="C65" s="2">
        <f>B65/m/l</f>
        <v>-1.7676613078837486</v>
      </c>
      <c r="D65" s="2">
        <f>D64+C65*dt</f>
        <v>-0.8042142476320038</v>
      </c>
      <c r="E65" s="2">
        <f>E64+D65*dt</f>
        <v>0.17708360615441593</v>
      </c>
      <c r="F65" s="2">
        <f>m*g*l*(1-COS(E65))</f>
        <v>0.15347497468118165</v>
      </c>
      <c r="G65" s="2">
        <f>1/2*m*(l*D65)^2</f>
        <v>0.32338027804715497</v>
      </c>
      <c r="H65" s="2">
        <f>F65+G65</f>
        <v>0.4768552527283366</v>
      </c>
    </row>
    <row r="66" spans="1:8" ht="13.5">
      <c r="A66" s="2">
        <f>A65+dt</f>
        <v>0.31500000000000017</v>
      </c>
      <c r="B66" s="2">
        <f>-m*g*SIN(E65)</f>
        <v>-1.7288297299586342</v>
      </c>
      <c r="C66" s="2">
        <f>B66/m/l</f>
        <v>-1.7288297299586342</v>
      </c>
      <c r="D66" s="2">
        <f>D65+C66*dt</f>
        <v>-0.8128583962817969</v>
      </c>
      <c r="E66" s="2">
        <f>E65+D66*dt</f>
        <v>0.17301931417300695</v>
      </c>
      <c r="F66" s="2">
        <f>m*g*l*(1-COS(E66))</f>
        <v>0.14652831365013538</v>
      </c>
      <c r="G66" s="2">
        <f>1/2*m*(l*D66)^2</f>
        <v>0.3303693862029074</v>
      </c>
      <c r="H66" s="2">
        <f>F66+G66</f>
        <v>0.47689769985304276</v>
      </c>
    </row>
    <row r="67" spans="1:8" ht="13.5">
      <c r="A67" s="2">
        <f>A66+dt</f>
        <v>0.3200000000000002</v>
      </c>
      <c r="B67" s="2">
        <f>-m*g*SIN(E66)</f>
        <v>-1.6895523648658228</v>
      </c>
      <c r="C67" s="2">
        <f>B67/m/l</f>
        <v>-1.6895523648658228</v>
      </c>
      <c r="D67" s="2">
        <f>D66+C67*dt</f>
        <v>-0.8213061581061261</v>
      </c>
      <c r="E67" s="2">
        <f>E66+D67*dt</f>
        <v>0.1689127833824763</v>
      </c>
      <c r="F67" s="2">
        <f>m*g*l*(1-COS(E67))</f>
        <v>0.13967164839176924</v>
      </c>
      <c r="G67" s="2">
        <f>1/2*m*(l*D67)^2</f>
        <v>0.33727190267152246</v>
      </c>
      <c r="H67" s="2">
        <f>F67+G67</f>
        <v>0.47694355106329167</v>
      </c>
    </row>
    <row r="68" spans="1:8" ht="13.5">
      <c r="A68" s="2">
        <f>A67+dt</f>
        <v>0.3250000000000002</v>
      </c>
      <c r="B68" s="2">
        <f>-m*g*SIN(E67)</f>
        <v>-1.6498384603557925</v>
      </c>
      <c r="C68" s="2">
        <f>B68/m/l</f>
        <v>-1.6498384603557925</v>
      </c>
      <c r="D68" s="2">
        <f>D67+C68*dt</f>
        <v>-0.8295553504079051</v>
      </c>
      <c r="E68" s="2">
        <f>E67+D68*dt</f>
        <v>0.16476500663043678</v>
      </c>
      <c r="F68" s="2">
        <f>m*g*l*(1-COS(E68))</f>
        <v>0.13291172510758337</v>
      </c>
      <c r="G68" s="2">
        <f>1/2*m*(l*D68)^2</f>
        <v>0.3440810396951911</v>
      </c>
      <c r="H68" s="2">
        <f>F68+G68</f>
        <v>0.47699276480277447</v>
      </c>
    </row>
    <row r="69" spans="1:8" ht="13.5">
      <c r="A69" s="2">
        <f>A68+dt</f>
        <v>0.3300000000000002</v>
      </c>
      <c r="B69" s="2">
        <f>-m*g*SIN(E68)</f>
        <v>-1.6096974292520245</v>
      </c>
      <c r="C69" s="2">
        <f>B69/m/l</f>
        <v>-1.6096974292520245</v>
      </c>
      <c r="D69" s="2">
        <f>D68+C69*dt</f>
        <v>-0.8376038375541652</v>
      </c>
      <c r="E69" s="2">
        <f>E68+D69*dt</f>
        <v>0.16057698744266596</v>
      </c>
      <c r="F69" s="2">
        <f>m*g*l*(1-COS(E69))</f>
        <v>0.12625520171692278</v>
      </c>
      <c r="G69" s="2">
        <f>1/2*m*(l*D69)^2</f>
        <v>0.35079009434273223</v>
      </c>
      <c r="H69" s="2">
        <f>F69+G69</f>
        <v>0.477045296059655</v>
      </c>
    </row>
    <row r="70" spans="1:8" ht="13.5">
      <c r="A70" s="2">
        <f>A69+dt</f>
        <v>0.3350000000000002</v>
      </c>
      <c r="B70" s="2">
        <f>-m*g*SIN(E69)</f>
        <v>-1.56913884769296</v>
      </c>
      <c r="C70" s="2">
        <f>B70/m/l</f>
        <v>-1.56913884769296</v>
      </c>
      <c r="D70" s="2">
        <f>D69+C70*dt</f>
        <v>-0.84544953179263</v>
      </c>
      <c r="E70" s="2">
        <f>E69+D70*dt</f>
        <v>0.1563497397837028</v>
      </c>
      <c r="F70" s="2">
        <f>m*g*l*(1-COS(E70))</f>
        <v>0.11970864099531132</v>
      </c>
      <c r="G70" s="2">
        <f>1/2*m*(l*D70)^2</f>
        <v>0.3573924554041887</v>
      </c>
      <c r="H70" s="2">
        <f>F70+G70</f>
        <v>0.4771010963995</v>
      </c>
    </row>
    <row r="71" spans="1:8" ht="13.5">
      <c r="A71" s="2">
        <f>A70+dt</f>
        <v>0.3400000000000002</v>
      </c>
      <c r="B71" s="2">
        <f>-m*g*SIN(E70)</f>
        <v>-1.5281724532025234</v>
      </c>
      <c r="C71" s="2">
        <f>B71/m/l</f>
        <v>-1.5281724532025234</v>
      </c>
      <c r="D71" s="2">
        <f>D70+C71*dt</f>
        <v>-0.8530903940586426</v>
      </c>
      <c r="E71" s="2">
        <f>E70+D71*dt</f>
        <v>0.1520842878134096</v>
      </c>
      <c r="F71" s="2">
        <f>m*g*l*(1-COS(E71))</f>
        <v>0.11327850378474898</v>
      </c>
      <c r="G71" s="2">
        <f>1/2*m*(l*D71)^2</f>
        <v>0.3638816102175651</v>
      </c>
      <c r="H71" s="2">
        <f>F71+G71</f>
        <v>0.47716011400231406</v>
      </c>
    </row>
    <row r="72" spans="1:8" ht="13.5">
      <c r="A72" s="2">
        <f>A71+dt</f>
        <v>0.3450000000000002</v>
      </c>
      <c r="B72" s="2">
        <f>-m*g*SIN(E71)</f>
        <v>-1.486808142588458</v>
      </c>
      <c r="C72" s="2">
        <f>B72/m/l</f>
        <v>-1.486808142588458</v>
      </c>
      <c r="D72" s="2">
        <f>D71+C72*dt</f>
        <v>-0.8605244347715849</v>
      </c>
      <c r="E72" s="2">
        <f>E71+D72*dt</f>
        <v>0.14778166563955167</v>
      </c>
      <c r="F72" s="2">
        <f>m*g*l*(1-COS(E72))</f>
        <v>0.10697114228422994</v>
      </c>
      <c r="G72" s="2">
        <f>1/2*m*(l*D72)^2</f>
        <v>0.37025115141947784</v>
      </c>
      <c r="H72" s="2">
        <f>F72+G72</f>
        <v>0.4772222937037078</v>
      </c>
    </row>
    <row r="73" spans="1:8" ht="13.5">
      <c r="A73" s="2">
        <f>A72+dt</f>
        <v>0.3500000000000002</v>
      </c>
      <c r="B73" s="2">
        <f>-m*g*SIN(E72)</f>
        <v>-1.4450559696680514</v>
      </c>
      <c r="C73" s="2">
        <f>B73/m/l</f>
        <v>-1.4450559696680514</v>
      </c>
      <c r="D73" s="2">
        <f>D72+C73*dt</f>
        <v>-0.8677497146199251</v>
      </c>
      <c r="E73" s="2">
        <f>E72+D73*dt</f>
        <v>0.14344291706645204</v>
      </c>
      <c r="F73" s="2">
        <f>m*g*l*(1-COS(E73))</f>
        <v>0.10079279342868824</v>
      </c>
      <c r="G73" s="2">
        <f>1/2*m*(l*D73)^2</f>
        <v>0.37649478361148075</v>
      </c>
      <c r="H73" s="2">
        <f>F73+G73</f>
        <v>0.477287577040169</v>
      </c>
    </row>
    <row r="74" spans="1:8" ht="13.5">
      <c r="A74" s="2">
        <f>A73+dt</f>
        <v>0.3550000000000002</v>
      </c>
      <c r="B74" s="2">
        <f>-m*g*SIN(E73)</f>
        <v>-1.4029261428211888</v>
      </c>
      <c r="C74" s="2">
        <f>B74/m/l</f>
        <v>-1.4029261428211888</v>
      </c>
      <c r="D74" s="2">
        <f>D73+C74*dt</f>
        <v>-0.874764345334031</v>
      </c>
      <c r="E74" s="2">
        <f>E73+D74*dt</f>
        <v>0.13906909533978187</v>
      </c>
      <c r="F74" s="2">
        <f>m*g*l*(1-COS(E74))</f>
        <v>0.09474957236461257</v>
      </c>
      <c r="G74" s="2">
        <f>1/2*m*(l*D74)^2</f>
        <v>0.3826063299338379</v>
      </c>
      <c r="H74" s="2">
        <f>F74+G74</f>
        <v>0.4773559022984505</v>
      </c>
    </row>
    <row r="75" spans="1:8" ht="13.5">
      <c r="A75" s="2">
        <f>A74+dt</f>
        <v>0.3600000000000002</v>
      </c>
      <c r="B75" s="2">
        <f>-m*g*SIN(E74)</f>
        <v>-1.360429022371008</v>
      </c>
      <c r="C75" s="2">
        <f>B75/m/l</f>
        <v>-1.360429022371008</v>
      </c>
      <c r="D75" s="2">
        <f>D74+C75*dt</f>
        <v>-0.8815664904458861</v>
      </c>
      <c r="E75" s="2">
        <f>E74+D75*dt</f>
        <v>0.13466126288755245</v>
      </c>
      <c r="F75" s="2">
        <f>m*g*l*(1-COS(E75))</f>
        <v>0.08884746603050396</v>
      </c>
      <c r="G75" s="2">
        <f>1/2*m*(l*D75)^2</f>
        <v>0.3885797385385383</v>
      </c>
      <c r="H75" s="2">
        <f>F75+G75</f>
        <v>0.47742720456904225</v>
      </c>
    </row>
    <row r="76" spans="1:8" ht="13.5">
      <c r="A76" s="2">
        <f>A75+dt</f>
        <v>0.3650000000000002</v>
      </c>
      <c r="B76" s="2">
        <f>-m*g*SIN(E75)</f>
        <v>-1.3175751177927955</v>
      </c>
      <c r="C76" s="2">
        <f>B76/m/l</f>
        <v>-1.3175751177927955</v>
      </c>
      <c r="D76" s="2">
        <f>D75+C76*dt</f>
        <v>-0.8881543660348501</v>
      </c>
      <c r="E76" s="2">
        <f>E75+D76*dt</f>
        <v>0.1302204910573782</v>
      </c>
      <c r="F76" s="2">
        <f>m*g*l*(1-COS(E76))</f>
        <v>0.08309232685033324</v>
      </c>
      <c r="G76" s="2">
        <f>1/2*m*(l*D76)^2</f>
        <v>0.3944090889533832</v>
      </c>
      <c r="H76" s="2">
        <f>F76+G76</f>
        <v>0.47750141580371647</v>
      </c>
    </row>
    <row r="77" spans="1:8" ht="13.5">
      <c r="A77" s="2">
        <f>A76+dt</f>
        <v>0.3700000000000002</v>
      </c>
      <c r="B77" s="2">
        <f>-m*g*SIN(E76)</f>
        <v>-1.2743750847521076</v>
      </c>
      <c r="C77" s="2">
        <f>B77/m/l</f>
        <v>-1.2743750847521076</v>
      </c>
      <c r="D77" s="2">
        <f>D76+C77*dt</f>
        <v>-0.8945262414586106</v>
      </c>
      <c r="E77" s="2">
        <f>E76+D77*dt</f>
        <v>0.12574785985008516</v>
      </c>
      <c r="F77" s="2">
        <f>m*g*l*(1-COS(E77))</f>
        <v>0.07748986654806199</v>
      </c>
      <c r="G77" s="2">
        <f>1/2*m*(l*D77)^2</f>
        <v>0.40008859832903426</v>
      </c>
      <c r="H77" s="2">
        <f>F77+G77</f>
        <v>0.47757846487709626</v>
      </c>
    </row>
    <row r="78" spans="1:8" ht="13.5">
      <c r="A78" s="2">
        <f>A77+dt</f>
        <v>0.3750000000000002</v>
      </c>
      <c r="B78" s="2">
        <f>-m*g*SIN(E77)</f>
        <v>-1.2308397219734644</v>
      </c>
      <c r="C78" s="2">
        <f>B78/m/l</f>
        <v>-1.2308397219734644</v>
      </c>
      <c r="D78" s="2">
        <f>D77+C78*dt</f>
        <v>-0.9006804400684779</v>
      </c>
      <c r="E78" s="2">
        <f>E77+D78*dt</f>
        <v>0.12124445764974277</v>
      </c>
      <c r="F78" s="2">
        <f>m*g*l*(1-COS(E78))</f>
        <v>0.07204565009124946</v>
      </c>
      <c r="G78" s="2">
        <f>1/2*m*(l*D78)^2</f>
        <v>0.4056126275609735</v>
      </c>
      <c r="H78" s="2">
        <f>F78+G78</f>
        <v>0.47765827765222296</v>
      </c>
    </row>
    <row r="79" spans="1:8" ht="13.5">
      <c r="A79" s="2">
        <f>A78+dt</f>
        <v>0.3800000000000002</v>
      </c>
      <c r="B79" s="2">
        <f>-m*g*SIN(E78)</f>
        <v>-1.1869799679413187</v>
      </c>
      <c r="C79" s="2">
        <f>B79/m/l</f>
        <v>-1.1869799679413187</v>
      </c>
      <c r="D79" s="2">
        <f>D78+C79*dt</f>
        <v>-0.9066153399081845</v>
      </c>
      <c r="E79" s="2">
        <f>E78+D79*dt</f>
        <v>0.11671138095020185</v>
      </c>
      <c r="F79" s="2">
        <f>m*g*l*(1-COS(E79))</f>
        <v>0.0667650897716538</v>
      </c>
      <c r="G79" s="2">
        <f>1/2*m*(l*D79)^2</f>
        <v>0.4109756872784165</v>
      </c>
      <c r="H79" s="2">
        <f>F79+G79</f>
        <v>0.4777407770500703</v>
      </c>
    </row>
    <row r="80" spans="1:8" ht="13.5">
      <c r="A80" s="2">
        <f>A79+dt</f>
        <v>0.38500000000000023</v>
      </c>
      <c r="B80" s="2">
        <f>-m*g*SIN(E79)</f>
        <v>-1.1428068974353491</v>
      </c>
      <c r="C80" s="2">
        <f>B80/m/l</f>
        <v>-1.1428068974353491</v>
      </c>
      <c r="D80" s="2">
        <f>D79+C80*dt</f>
        <v>-0.9123293743953613</v>
      </c>
      <c r="E80" s="2">
        <f>E79+D80*dt</f>
        <v>0.11214973407822504</v>
      </c>
      <c r="F80" s="2">
        <f>m*g*l*(1-COS(E80))</f>
        <v>0.06165343943062327</v>
      </c>
      <c r="G80" s="2">
        <f>1/2*m*(l*D80)^2</f>
        <v>0.4161724436923157</v>
      </c>
      <c r="H80" s="2">
        <f>F80+G80</f>
        <v>0.477825883122939</v>
      </c>
    </row>
    <row r="81" spans="1:8" ht="13.5">
      <c r="A81" s="2">
        <f>A80+dt</f>
        <v>0.39000000000000024</v>
      </c>
      <c r="B81" s="2">
        <f>-m*g*SIN(E80)</f>
        <v>-1.0983317179024943</v>
      </c>
      <c r="C81" s="2">
        <f>B81/m/l</f>
        <v>-1.0983317179024943</v>
      </c>
      <c r="D81" s="2">
        <f>D80+C81*dt</f>
        <v>-0.9178210329848738</v>
      </c>
      <c r="E81" s="2">
        <f>E80+D81*dt</f>
        <v>0.10756062891330068</v>
      </c>
      <c r="F81" s="2">
        <f>m*g*l*(1-COS(E81))</f>
        <v>0.056715788836968845</v>
      </c>
      <c r="G81" s="2">
        <f>1/2*m*(l*D81)^2</f>
        <v>0.4211977242947104</v>
      </c>
      <c r="H81" s="2">
        <f>F81+G81</f>
        <v>0.4779135131316793</v>
      </c>
    </row>
    <row r="82" spans="1:8" ht="13.5">
      <c r="A82" s="2">
        <f>A81+dt</f>
        <v>0.39500000000000024</v>
      </c>
      <c r="B82" s="2">
        <f>-m*g*SIN(E81)</f>
        <v>-1.0535657656684827</v>
      </c>
      <c r="C82" s="2">
        <f>B82/m/l</f>
        <v>-1.0535657656684827</v>
      </c>
      <c r="D82" s="2">
        <f>D81+C82*dt</f>
        <v>-0.9230888618132163</v>
      </c>
      <c r="E82" s="2">
        <f>E81+D82*dt</f>
        <v>0.1029451846042346</v>
      </c>
      <c r="F82" s="2">
        <f>m*g*l*(1-COS(E82))</f>
        <v>0.051957058224858</v>
      </c>
      <c r="G82" s="2">
        <f>1/2*m*(l*D82)^2</f>
        <v>0.42604652340180954</v>
      </c>
      <c r="H82" s="2">
        <f>F82+G82</f>
        <v>0.47800358162666756</v>
      </c>
    </row>
    <row r="83" spans="1:8" ht="13.5">
      <c r="A83" s="2">
        <f>A82+dt</f>
        <v>0.40000000000000024</v>
      </c>
      <c r="B83" s="2">
        <f>-m*g*SIN(E82)</f>
        <v>-1.0085205019919656</v>
      </c>
      <c r="C83" s="2">
        <f>B83/m/l</f>
        <v>-1.0085205019919656</v>
      </c>
      <c r="D83" s="2">
        <f>D82+C83*dt</f>
        <v>-0.9281314643231761</v>
      </c>
      <c r="E83" s="2">
        <f>E82+D83*dt</f>
        <v>0.09830452728261872</v>
      </c>
      <c r="F83" s="2">
        <f>m*g*l*(1-COS(E83))</f>
        <v>0.047381992999111625</v>
      </c>
      <c r="G83" s="2">
        <f>1/2*m*(l*D83)^2</f>
        <v>0.4307140075333415</v>
      </c>
      <c r="H83" s="2">
        <f>F83+G83</f>
        <v>0.4780960005324531</v>
      </c>
    </row>
    <row r="84" spans="1:8" ht="13.5">
      <c r="A84" s="2">
        <f>A83+dt</f>
        <v>0.40500000000000025</v>
      </c>
      <c r="B84" s="2">
        <f>-m*g*SIN(E83)</f>
        <v>-0.9632075089647041</v>
      </c>
      <c r="C84" s="2">
        <f>B84/m/l</f>
        <v>-0.9632075089647041</v>
      </c>
      <c r="D84" s="2">
        <f>D83+C84*dt</f>
        <v>-0.9329475018679996</v>
      </c>
      <c r="E84" s="2">
        <f>E83+D84*dt</f>
        <v>0.09363978977327872</v>
      </c>
      <c r="F84" s="2">
        <f>m*g*l*(1-COS(E84))</f>
        <v>0.04299515861511801</v>
      </c>
      <c r="G84" s="2">
        <f>1/2*m*(l*D84)^2</f>
        <v>0.4351955206208705</v>
      </c>
      <c r="H84" s="2">
        <f>F84+G84</f>
        <v>0.4781906792359885</v>
      </c>
    </row>
    <row r="85" spans="1:8" ht="13.5">
      <c r="A85" s="2">
        <f>A84+dt</f>
        <v>0.41000000000000025</v>
      </c>
      <c r="B85" s="2">
        <f>-m*g*SIN(E84)</f>
        <v>-0.9176384852615932</v>
      </c>
      <c r="C85" s="2">
        <f>B85/m/l</f>
        <v>-0.9176384852615932</v>
      </c>
      <c r="D85" s="2">
        <f>D84+C85*dt</f>
        <v>-0.9375356942943075</v>
      </c>
      <c r="E85" s="2">
        <f>E84+D85*dt</f>
        <v>0.08895211130180718</v>
      </c>
      <c r="F85" s="2">
        <f>m*g*l*(1-COS(E85))</f>
        <v>0.03880093564039501</v>
      </c>
      <c r="G85" s="2">
        <f>1/2*m*(l*D85)^2</f>
        <v>0.4394865890379546</v>
      </c>
      <c r="H85" s="2">
        <f>F85+G85</f>
        <v>0.4782875246783496</v>
      </c>
    </row>
    <row r="86" spans="1:8" ht="13.5">
      <c r="A86" s="2">
        <f>A85+dt</f>
        <v>0.41500000000000026</v>
      </c>
      <c r="B86" s="2">
        <f>-m*g*SIN(E85)</f>
        <v>-0.8718252417446446</v>
      </c>
      <c r="C86" s="2">
        <f>B86/m/l</f>
        <v>-0.8718252417446446</v>
      </c>
      <c r="D86" s="2">
        <f>D85+C86*dt</f>
        <v>-0.9418948205030307</v>
      </c>
      <c r="E86" s="2">
        <f>E85+D86*dt</f>
        <v>0.08424263719929202</v>
      </c>
      <c r="F86" s="2">
        <f>m*g*l*(1-COS(E86))</f>
        <v>0.03480351500462648</v>
      </c>
      <c r="G86" s="2">
        <f>1/2*m*(l*D86)^2</f>
        <v>0.44358292644521824</v>
      </c>
      <c r="H86" s="2">
        <f>F86+G86</f>
        <v>0.4783864414498447</v>
      </c>
    </row>
    <row r="87" spans="1:8" ht="13.5">
      <c r="A87" s="2">
        <f>A86+dt</f>
        <v>0.42000000000000026</v>
      </c>
      <c r="B87" s="2">
        <f>-m*g*SIN(E86)</f>
        <v>-0.825779696925361</v>
      </c>
      <c r="C87" s="2">
        <f>B87/m/l</f>
        <v>-0.825779696925361</v>
      </c>
      <c r="D87" s="2">
        <f>D86+C87*dt</f>
        <v>-0.9460237189876576</v>
      </c>
      <c r="E87" s="2">
        <f>E86+D87*dt</f>
        <v>0.07951251860435374</v>
      </c>
      <c r="F87" s="2">
        <f>m*g*l*(1-COS(E87))</f>
        <v>0.031006893444775894</v>
      </c>
      <c r="G87" s="2">
        <f>1/2*m*(l*D87)^2</f>
        <v>0.44748043844361923</v>
      </c>
      <c r="H87" s="2">
        <f>F87+G87</f>
        <v>0.47848733188839515</v>
      </c>
    </row>
    <row r="88" spans="1:8" ht="13.5">
      <c r="A88" s="2">
        <f>A87+dt</f>
        <v>0.42500000000000027</v>
      </c>
      <c r="B88" s="2">
        <f>-m*g*SIN(E87)</f>
        <v>-0.7795138722902635</v>
      </c>
      <c r="C88" s="2">
        <f>B88/m/l</f>
        <v>-0.7795138722902635</v>
      </c>
      <c r="D88" s="2">
        <f>D87+C88*dt</f>
        <v>-0.9499212883491089</v>
      </c>
      <c r="E88" s="2">
        <f>E87+D88*dt</f>
        <v>0.07476291216260819</v>
      </c>
      <c r="F88" s="2">
        <f>m*g*l*(1-COS(E88))</f>
        <v>0.027414869151657584</v>
      </c>
      <c r="G88" s="2">
        <f>1/2*m*(l*D88)^2</f>
        <v>0.4511752270294155</v>
      </c>
      <c r="H88" s="2">
        <f>F88+G88</f>
        <v>0.47859009618107307</v>
      </c>
    </row>
    <row r="89" spans="1:8" ht="13.5">
      <c r="A89" s="2">
        <f>A88+dt</f>
        <v>0.43000000000000027</v>
      </c>
      <c r="B89" s="2">
        <f>-m*g*SIN(E88)</f>
        <v>-0.7330398874946286</v>
      </c>
      <c r="C89" s="2">
        <f>B89/m/l</f>
        <v>-0.7330398874946286</v>
      </c>
      <c r="D89" s="2">
        <f>D88+C89*dt</f>
        <v>-0.9535864877865821</v>
      </c>
      <c r="E89" s="2">
        <f>E88+D89*dt</f>
        <v>0.06999497972367529</v>
      </c>
      <c r="F89" s="2">
        <f>m*g*l*(1-COS(E89))</f>
        <v>0.024031037624107607</v>
      </c>
      <c r="G89" s="2">
        <f>1/2*m*(l*D89)^2</f>
        <v>0.4546635948445746</v>
      </c>
      <c r="H89" s="2">
        <f>F89+G89</f>
        <v>0.4786946324686822</v>
      </c>
    </row>
    <row r="90" spans="1:8" ht="13.5">
      <c r="A90" s="2">
        <f>A89+dt</f>
        <v>0.4350000000000003</v>
      </c>
      <c r="B90" s="2">
        <f>-m*g*SIN(E89)</f>
        <v>-0.6863699554297946</v>
      </c>
      <c r="C90" s="2">
        <f>B90/m/l</f>
        <v>-0.6863699554297946</v>
      </c>
      <c r="D90" s="2">
        <f>D89+C90*dt</f>
        <v>-0.957018337563731</v>
      </c>
      <c r="E90" s="2">
        <f>E89+D90*dt</f>
        <v>0.06520988803585663</v>
      </c>
      <c r="F90" s="2">
        <f>m*g*l*(1-COS(E90))</f>
        <v>0.020858787736604083</v>
      </c>
      <c r="G90" s="2">
        <f>1/2*m*(l*D90)^2</f>
        <v>0.4579420492166237</v>
      </c>
      <c r="H90" s="2">
        <f>F90+G90</f>
        <v>0.4788008369532278</v>
      </c>
    </row>
    <row r="91" spans="1:8" ht="13.5">
      <c r="A91" s="2">
        <f>A90+dt</f>
        <v>0.4400000000000003</v>
      </c>
      <c r="B91" s="2">
        <f>-m*g*SIN(E90)</f>
        <v>-0.639516377169677</v>
      </c>
      <c r="C91" s="2">
        <f>B91/m/l</f>
        <v>-0.639516377169677</v>
      </c>
      <c r="D91" s="2">
        <f>D90+C91*dt</f>
        <v>-0.9602159194495794</v>
      </c>
      <c r="E91" s="2">
        <f>E90+D91*dt</f>
        <v>0.060408808438608734</v>
      </c>
      <c r="F91" s="2">
        <f>m*g*l*(1-COS(E91))</f>
        <v>0.017901298025957066</v>
      </c>
      <c r="G91" s="2">
        <f>1/2*m*(l*D91)^2</f>
        <v>0.4610073059822006</v>
      </c>
      <c r="H91" s="2">
        <f>F91+G91</f>
        <v>0.47890860400815766</v>
      </c>
    </row>
    <row r="92" spans="1:8" ht="13.5">
      <c r="A92" s="2">
        <f>A91+dt</f>
        <v>0.4450000000000003</v>
      </c>
      <c r="B92" s="2">
        <f>-m*g*SIN(E91)</f>
        <v>-0.5924915368024101</v>
      </c>
      <c r="C92" s="2">
        <f>B92/m/l</f>
        <v>-0.5924915368024101</v>
      </c>
      <c r="D92" s="2">
        <f>D91+C92*dt</f>
        <v>-0.9631783771335914</v>
      </c>
      <c r="E92" s="2">
        <f>E91+D92*dt</f>
        <v>0.055592916552940776</v>
      </c>
      <c r="F92" s="2">
        <f>m*g*l*(1-COS(E92))</f>
        <v>0.01516153320237309</v>
      </c>
      <c r="G92" s="2">
        <f>1/2*m*(l*D92)^2</f>
        <v>0.46385629308884946</v>
      </c>
      <c r="H92" s="2">
        <f>F92+G92</f>
        <v>0.4790178262912225</v>
      </c>
    </row>
    <row r="93" spans="1:8" ht="13.5">
      <c r="A93" s="2">
        <f>A92+dt</f>
        <v>0.4500000000000003</v>
      </c>
      <c r="B93" s="2">
        <f>-m*g*SIN(E92)</f>
        <v>-0.5453078961532917</v>
      </c>
      <c r="C93" s="2">
        <f>B93/m/l</f>
        <v>-0.5453078961532917</v>
      </c>
      <c r="D93" s="2">
        <f>D92+C93*dt</f>
        <v>-0.965904916614358</v>
      </c>
      <c r="E93" s="2">
        <f>E92+D93*dt</f>
        <v>0.05076339196986899</v>
      </c>
      <c r="F93" s="2">
        <f>m*g*l*(1-COS(E93))</f>
        <v>0.012642240889903103</v>
      </c>
      <c r="G93" s="2">
        <f>1/2*m*(l*D93)^2</f>
        <v>0.4664861539698949</v>
      </c>
      <c r="H93" s="2">
        <f>F93+G93</f>
        <v>0.479128394859798</v>
      </c>
    </row>
    <row r="94" spans="1:8" ht="13.5">
      <c r="A94" s="2">
        <f>A93+dt</f>
        <v>0.4550000000000003</v>
      </c>
      <c r="B94" s="2">
        <f>-m*g*SIN(E93)</f>
        <v>-0.4979779894054541</v>
      </c>
      <c r="C94" s="2">
        <f>B94/m/l</f>
        <v>-0.4979779894054541</v>
      </c>
      <c r="D94" s="2">
        <f>D93+C94*dt</f>
        <v>-0.9683948065613852</v>
      </c>
      <c r="E94" s="2">
        <f>E93+D94*dt</f>
        <v>0.04592141793706206</v>
      </c>
      <c r="F94" s="2">
        <f>m*g*l*(1-COS(E94))</f>
        <v>0.010345948600997136</v>
      </c>
      <c r="G94" s="2">
        <f>1/2*m*(l*D94)^2</f>
        <v>0.4688942506875313</v>
      </c>
      <c r="H94" s="2">
        <f>F94+G94</f>
        <v>0.47924019928852846</v>
      </c>
    </row>
    <row r="95" spans="1:8" ht="13.5">
      <c r="A95" s="2">
        <f>A94+dt</f>
        <v>0.4600000000000003</v>
      </c>
      <c r="B95" s="2">
        <f>-m*g*SIN(E94)</f>
        <v>-0.4505144176249224</v>
      </c>
      <c r="C95" s="2">
        <f>B95/m/l</f>
        <v>-0.4505144176249224</v>
      </c>
      <c r="D95" s="2">
        <f>D94+C95*dt</f>
        <v>-0.9706473786495098</v>
      </c>
      <c r="E95" s="2">
        <f>E94+D95*dt</f>
        <v>0.04106818104381451</v>
      </c>
      <c r="F95" s="2">
        <f>m*g*l*(1-COS(E95))</f>
        <v>0.008274960949532695</v>
      </c>
      <c r="G95" s="2">
        <f>1/2*m*(l*D95)^2</f>
        <v>0.4710781668395824</v>
      </c>
      <c r="H95" s="2">
        <f>F95+G95</f>
        <v>0.4793531277891151</v>
      </c>
    </row>
    <row r="96" spans="1:8" ht="13.5">
      <c r="A96" s="2">
        <f>A95+dt</f>
        <v>0.4650000000000003</v>
      </c>
      <c r="B96" s="2">
        <f>-m*g*SIN(E95)</f>
        <v>-0.40292984319693714</v>
      </c>
      <c r="C96" s="2">
        <f>B96/m/l</f>
        <v>-0.40292984319693714</v>
      </c>
      <c r="D96" s="2">
        <f>D95+C96*dt</f>
        <v>-0.9726620278654945</v>
      </c>
      <c r="E96" s="2">
        <f>E95+D96*dt</f>
        <v>0.03620487090448704</v>
      </c>
      <c r="F96" s="2">
        <f>m*g*l*(1-COS(E96))</f>
        <v>0.006431357106377712</v>
      </c>
      <c r="G96" s="2">
        <f>1/2*m*(l*D96)^2</f>
        <v>0.473035710225708</v>
      </c>
      <c r="H96" s="2">
        <f>F96+G96</f>
        <v>0.4794670673320857</v>
      </c>
    </row>
    <row r="97" spans="1:8" ht="13.5">
      <c r="A97" s="2">
        <f>A96+dt</f>
        <v>0.4700000000000003</v>
      </c>
      <c r="B97" s="2">
        <f>-m*g*SIN(E96)</f>
        <v>-0.3552369841806244</v>
      </c>
      <c r="C97" s="2">
        <f>B97/m/l</f>
        <v>-0.3552369841806244</v>
      </c>
      <c r="D97" s="2">
        <f>D96+C97*dt</f>
        <v>-0.9744382127863976</v>
      </c>
      <c r="E97" s="2">
        <f>E96+D97*dt</f>
        <v>0.03133267984055505</v>
      </c>
      <c r="F97" s="2">
        <f>m*g*l*(1-COS(E97))</f>
        <v>0.004816988501207872</v>
      </c>
      <c r="G97" s="2">
        <f>1/2*m*(l*D97)^2</f>
        <v>0.47476491526917436</v>
      </c>
      <c r="H97" s="2">
        <f>F97+G97</f>
        <v>0.47958190377038223</v>
      </c>
    </row>
    <row r="98" spans="1:8" ht="13.5">
      <c r="A98" s="2">
        <f>A97+dt</f>
        <v>0.4750000000000003</v>
      </c>
      <c r="B98" s="2">
        <f>-m*g*SIN(E97)</f>
        <v>-0.30744860858928474</v>
      </c>
      <c r="C98" s="2">
        <f>B98/m/l</f>
        <v>-0.30744860858928474</v>
      </c>
      <c r="D98" s="2">
        <f>D97+C98*dt</f>
        <v>-0.9759754558293441</v>
      </c>
      <c r="E98" s="2">
        <f>E97+D98*dt</f>
        <v>0.02645280256140833</v>
      </c>
      <c r="F98" s="2">
        <f>m*g*l*(1-COS(E98))</f>
        <v>0.003433476773934183</v>
      </c>
      <c r="G98" s="2">
        <f>1/2*m*(l*D98)^2</f>
        <v>0.47626404519064797</v>
      </c>
      <c r="H98" s="2">
        <f>F98+G98</f>
        <v>0.47969752196458215</v>
      </c>
    </row>
    <row r="99" spans="1:8" ht="13.5">
      <c r="A99" s="2">
        <f>A98+dt</f>
        <v>0.4800000000000003</v>
      </c>
      <c r="B99" s="2">
        <f>-m*g*SIN(E98)</f>
        <v>-0.25957752860374456</v>
      </c>
      <c r="C99" s="2">
        <f>B99/m/l</f>
        <v>-0.25957752860374456</v>
      </c>
      <c r="D99" s="2">
        <f>D98+C99*dt</f>
        <v>-0.9772733434723628</v>
      </c>
      <c r="E99" s="2">
        <f>E98+D99*dt</f>
        <v>0.021566435844046515</v>
      </c>
      <c r="F99" s="2">
        <f>m*g*l*(1-COS(E99))</f>
        <v>0.0022822119787491036</v>
      </c>
      <c r="G99" s="2">
        <f>1/2*m*(l*D99)^2</f>
        <v>0.47753159393082545</v>
      </c>
      <c r="H99" s="2">
        <f>F99+G99</f>
        <v>0.47981380590957456</v>
      </c>
    </row>
    <row r="100" spans="1:8" ht="13.5">
      <c r="A100" s="2">
        <f>A99+dt</f>
        <v>0.4850000000000003</v>
      </c>
      <c r="B100" s="2">
        <f>-m*g*SIN(E99)</f>
        <v>-0.21163659472636767</v>
      </c>
      <c r="C100" s="2">
        <f>B100/m/l</f>
        <v>-0.21163659472636767</v>
      </c>
      <c r="D100" s="2">
        <f>D99+C100*dt</f>
        <v>-0.9783315264459946</v>
      </c>
      <c r="E100" s="2">
        <f>E99+D100*dt</f>
        <v>0.01667477821181654</v>
      </c>
      <c r="F100" s="2">
        <f>m*g*l*(1-COS(E100))</f>
        <v>0.001364351043435633</v>
      </c>
      <c r="G100" s="2">
        <f>1/2*m*(l*D100)^2</f>
        <v>0.47856628781907495</v>
      </c>
      <c r="H100" s="2">
        <f>F100+G100</f>
        <v>0.4799306388625106</v>
      </c>
    </row>
    <row r="101" spans="1:8" ht="13.5">
      <c r="A101" s="2">
        <f>A100+dt</f>
        <v>0.4900000000000003</v>
      </c>
      <c r="B101" s="2">
        <f>-m*g*SIN(E100)</f>
        <v>-0.1636386898834642</v>
      </c>
      <c r="C101" s="2">
        <f>B101/m/l</f>
        <v>-0.1636386898834642</v>
      </c>
      <c r="D101" s="2">
        <f>D100+C101*dt</f>
        <v>-0.979149719895412</v>
      </c>
      <c r="E101" s="2">
        <f>E100+D101*dt</f>
        <v>0.011779029612339481</v>
      </c>
      <c r="F101" s="2">
        <f>m*g*l*(1-COS(E101))</f>
        <v>0.000680816486208933</v>
      </c>
      <c r="G101" s="2">
        <f>1/2*m*(l*D101)^2</f>
        <v>0.4793670869856319</v>
      </c>
      <c r="H101" s="2">
        <f>F101+G101</f>
        <v>0.48004790347184084</v>
      </c>
    </row>
    <row r="102" spans="1:8" ht="13.5">
      <c r="A102" s="2">
        <f>A101+dt</f>
        <v>0.49500000000000033</v>
      </c>
      <c r="B102" s="2">
        <f>-m*g*SIN(E101)</f>
        <v>-0.11559672348395295</v>
      </c>
      <c r="C102" s="2">
        <f>B102/m/l</f>
        <v>-0.11559672348395295</v>
      </c>
      <c r="D102" s="2">
        <f>D101+C102*dt</f>
        <v>-0.9797277035128318</v>
      </c>
      <c r="E102" s="2">
        <f>E101+D102*dt</f>
        <v>0.006880391094775322</v>
      </c>
      <c r="F102" s="2">
        <f>m*g*l*(1-COS(E102))</f>
        <v>0.0002322953919917854</v>
      </c>
      <c r="G102" s="2">
        <f>1/2*m*(l*D102)^2</f>
        <v>0.4799331865152636</v>
      </c>
      <c r="H102" s="2">
        <f>F102+G102</f>
        <v>0.4801654819072554</v>
      </c>
    </row>
    <row r="103" spans="1:8" ht="13.5">
      <c r="A103" s="2">
        <f>A102+dt</f>
        <v>0.5000000000000003</v>
      </c>
      <c r="B103" s="2">
        <f>-m*g*SIN(E102)</f>
        <v>-0.06752362544223552</v>
      </c>
      <c r="C103" s="2">
        <f>B103/m/l</f>
        <v>-0.06752362544223552</v>
      </c>
      <c r="D103" s="2">
        <f>D102+C103*dt</f>
        <v>-0.980065321640043</v>
      </c>
      <c r="E103" s="2">
        <f>E102+D103*dt</f>
        <v>0.0019800644865751067</v>
      </c>
      <c r="F103" s="2">
        <f>m*g*l*(1-COS(E103))</f>
        <v>1.9238649619877755E-05</v>
      </c>
      <c r="G103" s="2">
        <f>1/2*m*(l*D103)^2</f>
        <v>0.48026401734070046</v>
      </c>
      <c r="H103" s="2">
        <f>F103+G103</f>
        <v>0.48028325599032035</v>
      </c>
    </row>
    <row r="104" spans="1:8" ht="13.5">
      <c r="A104" s="2">
        <f>A103+dt</f>
        <v>0.5050000000000003</v>
      </c>
      <c r="B104" s="2">
        <f>-m*g*SIN(E103)</f>
        <v>-0.019432340173324146</v>
      </c>
      <c r="C104" s="2">
        <f>B104/m/l</f>
        <v>-0.019432340173324146</v>
      </c>
      <c r="D104" s="2">
        <f>D103+C104*dt</f>
        <v>-0.9801624833409096</v>
      </c>
      <c r="E104" s="2">
        <f>E103+D104*dt</f>
        <v>-0.002920747930129442</v>
      </c>
      <c r="F104" s="2">
        <f>m*g*l*(1-COS(E104))</f>
        <v>4.186045113076609E-05</v>
      </c>
      <c r="G104" s="2">
        <f>1/2*m*(l*D104)^2</f>
        <v>0.4803592468745094</v>
      </c>
      <c r="H104" s="2">
        <f>F104+G104</f>
        <v>0.4804011073256402</v>
      </c>
    </row>
    <row r="105" spans="1:8" ht="13.5">
      <c r="A105" s="2">
        <f>A104+dt</f>
        <v>0.5100000000000003</v>
      </c>
      <c r="B105" s="2">
        <f>-m*g*SIN(E104)</f>
        <v>0.028664179431670087</v>
      </c>
      <c r="C105" s="2">
        <f>B105/m/l</f>
        <v>0.028664179431670087</v>
      </c>
      <c r="D105" s="2">
        <f>D104+C105*dt</f>
        <v>-0.9800191624437512</v>
      </c>
      <c r="E105" s="2">
        <f>E104+D105*dt</f>
        <v>-0.007820843742348198</v>
      </c>
      <c r="F105" s="2">
        <f>m*g*l*(1-COS(E105))</f>
        <v>0.0003001380538567271</v>
      </c>
      <c r="G105" s="2">
        <f>1/2*m*(l*D105)^2</f>
        <v>0.4802187793784758</v>
      </c>
      <c r="H105" s="2">
        <f>F105+G105</f>
        <v>0.4805189174323325</v>
      </c>
    </row>
    <row r="106" spans="1:8" ht="13.5">
      <c r="A106" s="2">
        <f>A105+dt</f>
        <v>0.5150000000000003</v>
      </c>
      <c r="B106" s="2">
        <f>-m*g*SIN(E105)</f>
        <v>0.07675297804153647</v>
      </c>
      <c r="C106" s="2">
        <f>B106/m/l</f>
        <v>0.07675297804153647</v>
      </c>
      <c r="D106" s="2">
        <f>D105+C106*dt</f>
        <v>-0.9796353975535436</v>
      </c>
      <c r="E106" s="2">
        <f>E105+D106*dt</f>
        <v>-0.012719020730115917</v>
      </c>
      <c r="F106" s="2">
        <f>m*g*l*(1-COS(E106))</f>
        <v>0.0007938118056886844</v>
      </c>
      <c r="G106" s="2">
        <f>1/2*m*(l*D106)^2</f>
        <v>0.4798427560699447</v>
      </c>
      <c r="H106" s="2">
        <f>F106+G106</f>
        <v>0.48063656787563336</v>
      </c>
    </row>
    <row r="107" spans="1:8" ht="13.5">
      <c r="A107" s="2">
        <f>A106+dt</f>
        <v>0.5200000000000004</v>
      </c>
      <c r="B107" s="2">
        <f>-m*g*SIN(E106)</f>
        <v>0.12482110392427175</v>
      </c>
      <c r="C107" s="2">
        <f>B107/m/l</f>
        <v>0.12482110392427175</v>
      </c>
      <c r="D107" s="2">
        <f>D106+C107*dt</f>
        <v>-0.9790112920339222</v>
      </c>
      <c r="E107" s="2">
        <f>E106+D107*dt</f>
        <v>-0.01761407719028553</v>
      </c>
      <c r="F107" s="2">
        <f>m*g*l*(1-COS(E107))</f>
        <v>0.001522385433464358</v>
      </c>
      <c r="G107" s="2">
        <f>1/2*m*(l*D107)^2</f>
        <v>0.4792315549649649</v>
      </c>
      <c r="H107" s="2">
        <f>F107+G107</f>
        <v>0.4807539403984292</v>
      </c>
    </row>
    <row r="108" spans="1:8" ht="13.5">
      <c r="A108" s="2">
        <f>A107+dt</f>
        <v>0.5250000000000004</v>
      </c>
      <c r="B108" s="2">
        <f>-m*g*SIN(E107)</f>
        <v>0.17285561498150798</v>
      </c>
      <c r="C108" s="2">
        <f>B108/m/l</f>
        <v>0.17285561498150798</v>
      </c>
      <c r="D108" s="2">
        <f>D107+C108*dt</f>
        <v>-0.9781470139590147</v>
      </c>
      <c r="E108" s="2">
        <f>E107+D108*dt</f>
        <v>-0.022504812260080602</v>
      </c>
      <c r="F108" s="2">
        <f>m*g*l*(1-COS(E108))</f>
        <v>0.0024851265940600592</v>
      </c>
      <c r="G108" s="2">
        <f>1/2*m*(l*D108)^2</f>
        <v>0.47838579045846846</v>
      </c>
      <c r="H108" s="2">
        <f>F108+G108</f>
        <v>0.48087091705252855</v>
      </c>
    </row>
    <row r="109" spans="1:8" ht="13.5">
      <c r="A109" s="2">
        <f>A108+dt</f>
        <v>0.5300000000000004</v>
      </c>
      <c r="B109" s="2">
        <f>-m*g*SIN(E108)</f>
        <v>0.22084358476988572</v>
      </c>
      <c r="C109" s="2">
        <f>B109/m/l</f>
        <v>0.22084358476988572</v>
      </c>
      <c r="D109" s="2">
        <f>D108+C109*dt</f>
        <v>-0.9770427960351653</v>
      </c>
      <c r="E109" s="2">
        <f>E108+D109*dt</f>
        <v>-0.02739002624025643</v>
      </c>
      <c r="F109" s="2">
        <f>m*g*l*(1-COS(E109))</f>
        <v>0.00368106768736024</v>
      </c>
      <c r="G109" s="2">
        <f>1/2*m*(l*D109)^2</f>
        <v>0.4773063126421068</v>
      </c>
      <c r="H109" s="2">
        <f>F109+G109</f>
        <v>0.4809873803294671</v>
      </c>
    </row>
    <row r="110" spans="1:8" ht="13.5">
      <c r="A110" s="2">
        <f>A109+dt</f>
        <v>0.5350000000000004</v>
      </c>
      <c r="B110" s="2">
        <f>-m*g*SIN(E109)</f>
        <v>0.26877210850122735</v>
      </c>
      <c r="C110" s="2">
        <f>B110/m/l</f>
        <v>0.26877210850122735</v>
      </c>
      <c r="D110" s="2">
        <f>D109+C110*dt</f>
        <v>-0.9756989354926592</v>
      </c>
      <c r="E110" s="2">
        <f>E109+D110*dt</f>
        <v>-0.03226852091771973</v>
      </c>
      <c r="F110" s="2">
        <f>m*g*l*(1-COS(E110))</f>
        <v>0.005109006929921516</v>
      </c>
      <c r="G110" s="2">
        <f>1/2*m*(l*D110)^2</f>
        <v>0.4759942063607541</v>
      </c>
      <c r="H110" s="2">
        <f>F110+G110</f>
        <v>0.4811032132906756</v>
      </c>
    </row>
    <row r="111" spans="1:8" ht="13.5">
      <c r="A111" s="2">
        <f>A110+dt</f>
        <v>0.5400000000000004</v>
      </c>
      <c r="B111" s="2">
        <f>-m*g*SIN(E110)</f>
        <v>0.31662830901341477</v>
      </c>
      <c r="C111" s="2">
        <f>B111/m/l</f>
        <v>0.31662830901341477</v>
      </c>
      <c r="D111" s="2">
        <f>D110+C111*dt</f>
        <v>-0.9741157939475921</v>
      </c>
      <c r="E111" s="2">
        <f>E110+D111*dt</f>
        <v>-0.037139099887457686</v>
      </c>
      <c r="F111" s="2">
        <f>m*g*l*(1-COS(E111))</f>
        <v>0.006767509687713146</v>
      </c>
      <c r="G111" s="2">
        <f>1/2*m*(l*D111)^2</f>
        <v>0.4744507900090738</v>
      </c>
      <c r="H111" s="2">
        <f>F111+G111</f>
        <v>0.481218299696787</v>
      </c>
    </row>
    <row r="112" spans="1:8" ht="13.5">
      <c r="A112" s="2">
        <f>A111+dt</f>
        <v>0.5450000000000004</v>
      </c>
      <c r="B112" s="2">
        <f>-m*g*SIN(E111)</f>
        <v>0.3643993427039441</v>
      </c>
      <c r="C112" s="2">
        <f>B112/m/l</f>
        <v>0.3643993427039441</v>
      </c>
      <c r="D112" s="2">
        <f>D111+C112*dt</f>
        <v>-0.9722937972340724</v>
      </c>
      <c r="E112" s="2">
        <f>E111+D112*dt</f>
        <v>-0.04200056887362805</v>
      </c>
      <c r="F112" s="2">
        <f>m*g*l*(1-COS(E112))</f>
        <v>0.008654910065997804</v>
      </c>
      <c r="G112" s="2">
        <f>1/2*m*(l*D112)^2</f>
        <v>0.47267761406992576</v>
      </c>
      <c r="H112" s="2">
        <f>F112+G112</f>
        <v>0.48133252413592353</v>
      </c>
    </row>
    <row r="113" spans="1:8" ht="13.5">
      <c r="A113" s="2">
        <f>A112+dt</f>
        <v>0.5500000000000004</v>
      </c>
      <c r="B113" s="2">
        <f>-m*g*SIN(E112)</f>
        <v>0.41207240541821794</v>
      </c>
      <c r="C113" s="2">
        <f>B113/m/l</f>
        <v>0.41207240541821794</v>
      </c>
      <c r="D113" s="2">
        <f>D112+C113*dt</f>
        <v>-0.9702334352069812</v>
      </c>
      <c r="E113" s="2">
        <f>E112+D113*dt</f>
        <v>-0.04685173604966295</v>
      </c>
      <c r="F113" s="2">
        <f>m*g*l*(1-COS(E113))</f>
        <v>0.01076931275398827</v>
      </c>
      <c r="G113" s="2">
        <f>1/2*m*(l*D113)^2</f>
        <v>0.4706764593967697</v>
      </c>
      <c r="H113" s="2">
        <f>F113+G113</f>
        <v>0.481445772150758</v>
      </c>
    </row>
    <row r="114" spans="1:8" ht="13.5">
      <c r="A114" s="2">
        <f>A113+dt</f>
        <v>0.5550000000000004</v>
      </c>
      <c r="B114" s="2">
        <f>-m*g*SIN(E113)</f>
        <v>0.45963473828473905</v>
      </c>
      <c r="C114" s="2">
        <f>B114/m/l</f>
        <v>0.45963473828473905</v>
      </c>
      <c r="D114" s="2">
        <f>D113+C114*dt</f>
        <v>-0.9679352615155575</v>
      </c>
      <c r="E114" s="2">
        <f>E113+D114*dt</f>
        <v>-0.05169141235724074</v>
      </c>
      <c r="F114" s="2">
        <f>m*g*l*(1-COS(E114))</f>
        <v>0.013108595121576791</v>
      </c>
      <c r="G114" s="2">
        <f>1/2*m*(l*D114)^2</f>
        <v>0.46844933524259535</v>
      </c>
      <c r="H114" s="2">
        <f>F114+G114</f>
        <v>0.48155793036417216</v>
      </c>
    </row>
    <row r="115" spans="1:8" ht="13.5">
      <c r="A115" s="2">
        <f>A114+dt</f>
        <v>0.5600000000000004</v>
      </c>
      <c r="B115" s="2">
        <f>-m*g*SIN(E114)</f>
        <v>0.5070736334894959</v>
      </c>
      <c r="C115" s="2">
        <f>B115/m/l</f>
        <v>0.5070736334894959</v>
      </c>
      <c r="D115" s="2">
        <f>D114+C115*dt</f>
        <v>-0.96539989334811</v>
      </c>
      <c r="E115" s="2">
        <f>E114+D115*dt</f>
        <v>-0.05651841182398129</v>
      </c>
      <c r="F115" s="2">
        <f>m*g*l*(1-COS(E115))</f>
        <v>0.01567040956506128</v>
      </c>
      <c r="G115" s="2">
        <f>1/2*m*(l*D115)^2</f>
        <v>0.46599847703827113</v>
      </c>
      <c r="H115" s="2">
        <f>F115+G115</f>
        <v>0.4816688866033324</v>
      </c>
    </row>
    <row r="116" spans="1:8" ht="13.5">
      <c r="A116" s="2">
        <f>A115+dt</f>
        <v>0.5650000000000004</v>
      </c>
      <c r="B116" s="2">
        <f>-m*g*SIN(E115)</f>
        <v>0.5543764399819678</v>
      </c>
      <c r="C116" s="2">
        <f>B116/m/l</f>
        <v>0.5543764399819678</v>
      </c>
      <c r="D116" s="2">
        <f>D115+C116*dt</f>
        <v>-0.9626280111482002</v>
      </c>
      <c r="E116" s="2">
        <f>E115+D116*dt</f>
        <v>-0.06133155187972229</v>
      </c>
      <c r="F116" s="2">
        <f>m*g*l*(1-COS(E116))</f>
        <v>0.018452186098430724</v>
      </c>
      <c r="G116" s="2">
        <f>1/2*m*(l*D116)^2</f>
        <v>0.4633263439235697</v>
      </c>
      <c r="H116" s="2">
        <f>F116+G116</f>
        <v>0.48177853002200044</v>
      </c>
    </row>
    <row r="117" spans="1:8" ht="13.5">
      <c r="A117" s="2">
        <f>A116+dt</f>
        <v>0.5700000000000004</v>
      </c>
      <c r="B117" s="2">
        <f>-m*g*SIN(E116)</f>
        <v>0.601530569105341</v>
      </c>
      <c r="C117" s="2">
        <f>B117/m/l</f>
        <v>0.601530569105341</v>
      </c>
      <c r="D117" s="2">
        <f>D116+C117*dt</f>
        <v>-0.9596203583026734</v>
      </c>
      <c r="E117" s="2">
        <f>E116+D117*dt</f>
        <v>-0.06612965367123566</v>
      </c>
      <c r="F117" s="2">
        <f>m*g*l*(1-COS(E117))</f>
        <v>0.021451135186438795</v>
      </c>
      <c r="G117" s="2">
        <f>1/2*m*(l*D117)^2</f>
        <v>0.4604356160344757</v>
      </c>
      <c r="H117" s="2">
        <f>F117+G117</f>
        <v>0.4818867512209145</v>
      </c>
    </row>
    <row r="118" spans="1:8" ht="13.5">
      <c r="A118" s="2">
        <f>A117+dt</f>
        <v>0.5750000000000004</v>
      </c>
      <c r="B118" s="2">
        <f>-m*g*SIN(E117)</f>
        <v>0.6485235001436954</v>
      </c>
      <c r="C118" s="2">
        <f>B118/m/l</f>
        <v>0.6485235001436954</v>
      </c>
      <c r="D118" s="2">
        <f>D117+C118*dt</f>
        <v>-0.9563777408019549</v>
      </c>
      <c r="E118" s="2">
        <f>E117+D118*dt</f>
        <v>-0.07091154237524544</v>
      </c>
      <c r="F118" s="2">
        <f>m*g*l*(1-COS(E118))</f>
        <v>0.02466425081533294</v>
      </c>
      <c r="G118" s="2">
        <f>1/2*m*(l*D118)^2</f>
        <v>0.45732919155072566</v>
      </c>
      <c r="H118" s="2">
        <f>F118+G118</f>
        <v>0.48199344236605857</v>
      </c>
    </row>
    <row r="119" spans="1:8" ht="13.5">
      <c r="A119" s="2">
        <f>A118+dt</f>
        <v>0.5800000000000004</v>
      </c>
      <c r="B119" s="2">
        <f>-m*g*SIN(E118)</f>
        <v>0.6953427857791219</v>
      </c>
      <c r="C119" s="2">
        <f>B119/m/l</f>
        <v>0.6953427857791219</v>
      </c>
      <c r="D119" s="2">
        <f>D118+C119*dt</f>
        <v>-0.9529010268730593</v>
      </c>
      <c r="E119" s="2">
        <f>E118+D119*dt</f>
        <v>-0.07567604750961074</v>
      </c>
      <c r="F119" s="2">
        <f>m*g*l*(1-COS(E119))</f>
        <v>0.028088313796813036</v>
      </c>
      <c r="G119" s="2">
        <f>1/2*m*(l*D119)^2</f>
        <v>0.4540101835078655</v>
      </c>
      <c r="H119" s="2">
        <f>F119+G119</f>
        <v>0.4820984973046785</v>
      </c>
    </row>
    <row r="120" spans="1:8" ht="13.5">
      <c r="A120" s="2">
        <f>A119+dt</f>
        <v>0.5850000000000004</v>
      </c>
      <c r="B120" s="2">
        <f>-m*g*SIN(E119)</f>
        <v>0.7419760574519279</v>
      </c>
      <c r="C120" s="2">
        <f>B120/m/l</f>
        <v>0.7419760574519279</v>
      </c>
      <c r="D120" s="2">
        <f>D119+C120*dt</f>
        <v>-0.9491911465857997</v>
      </c>
      <c r="E120" s="2">
        <f>E119+D120*dt</f>
        <v>-0.08042200324253973</v>
      </c>
      <c r="F120" s="2">
        <f>m*g*l*(1-COS(E120))</f>
        <v>0.03171989530043541</v>
      </c>
      <c r="G120" s="2">
        <f>1/2*m*(l*D120)^2</f>
        <v>0.45048191637843255</v>
      </c>
      <c r="H120" s="2">
        <f>F120+G120</f>
        <v>0.48220181167886794</v>
      </c>
    </row>
    <row r="121" spans="1:8" ht="13.5">
      <c r="A121" s="2">
        <f>A120+dt</f>
        <v>0.5900000000000004</v>
      </c>
      <c r="B121" s="2">
        <f>-m*g*SIN(E120)</f>
        <v>0.7884110306173204</v>
      </c>
      <c r="C121" s="2">
        <f>B121/m/l</f>
        <v>0.7884110306173204</v>
      </c>
      <c r="D121" s="2">
        <f>D120+C121*dt</f>
        <v>-0.9452490914327131</v>
      </c>
      <c r="E121" s="2">
        <f>E120+D121*dt</f>
        <v>-0.08514824869970329</v>
      </c>
      <c r="F121" s="2">
        <f>m*g*l*(1-COS(E121))</f>
        <v>0.03555536060938684</v>
      </c>
      <c r="G121" s="2">
        <f>1/2*m*(l*D121)^2</f>
        <v>0.4467479224271848</v>
      </c>
      <c r="H121" s="2">
        <f>F121+G121</f>
        <v>0.48230328303657166</v>
      </c>
    </row>
    <row r="122" spans="1:8" ht="13.5">
      <c r="A122" s="2">
        <f>A121+dt</f>
        <v>0.5950000000000004</v>
      </c>
      <c r="B122" s="2">
        <f>-m*g*SIN(E121)</f>
        <v>0.8346355098921859</v>
      </c>
      <c r="C122" s="2">
        <f>B122/m/l</f>
        <v>0.8346355098921859</v>
      </c>
      <c r="D122" s="2">
        <f>D121+C122*dt</f>
        <v>-0.9410759138832522</v>
      </c>
      <c r="E122" s="2">
        <f>E121+D122*dt</f>
        <v>-0.08985362826911955</v>
      </c>
      <c r="F122" s="2">
        <f>m*g*l*(1-COS(E122))</f>
        <v>0.039590873094286556</v>
      </c>
      <c r="G122" s="2">
        <f>1/2*m*(l*D122)^2</f>
        <v>0.44281193784559914</v>
      </c>
      <c r="H122" s="2">
        <f>F122+G122</f>
        <v>0.4824028109398857</v>
      </c>
    </row>
    <row r="123" spans="1:8" ht="13.5">
      <c r="A123" s="2">
        <f>A122+dt</f>
        <v>0.6000000000000004</v>
      </c>
      <c r="B123" s="2">
        <f>-m*g*SIN(E122)</f>
        <v>0.880637394085839</v>
      </c>
      <c r="C123" s="2">
        <f>B123/m/l</f>
        <v>0.880637394085839</v>
      </c>
      <c r="D123" s="2">
        <f>D122+C123*dt</f>
        <v>-0.936672726912823</v>
      </c>
      <c r="E123" s="2">
        <f>E122+D123*dt</f>
        <v>-0.09453699190368367</v>
      </c>
      <c r="F123" s="2">
        <f>m*g*l*(1-COS(E123))</f>
        <v>0.04382239839932298</v>
      </c>
      <c r="G123" s="2">
        <f>1/2*m*(l*D123)^2</f>
        <v>0.4386778986711519</v>
      </c>
      <c r="H123" s="2">
        <f>F123+G123</f>
        <v>0.4825002970704749</v>
      </c>
    </row>
    <row r="124" spans="1:8" ht="13.5">
      <c r="A124" s="2">
        <f>A123+dt</f>
        <v>0.6050000000000004</v>
      </c>
      <c r="B124" s="2">
        <f>-m*g*SIN(E123)</f>
        <v>0.9264046811088774</v>
      </c>
      <c r="C124" s="2">
        <f>B124/m/l</f>
        <v>0.9264046811088774</v>
      </c>
      <c r="D124" s="2">
        <f>D123+C124*dt</f>
        <v>-0.9320407035072786</v>
      </c>
      <c r="E124" s="2">
        <f>E123+D124*dt</f>
        <v>-0.09919719542122006</v>
      </c>
      <c r="F124" s="2">
        <f>m*g*l*(1-COS(E124))</f>
        <v>0.048245708834835255</v>
      </c>
      <c r="G124" s="2">
        <f>1/2*m*(l*D124)^2</f>
        <v>0.43434993649717146</v>
      </c>
      <c r="H124" s="2">
        <f>F124+G124</f>
        <v>0.4825956453320067</v>
      </c>
    </row>
    <row r="125" spans="1:8" ht="13.5">
      <c r="A125" s="2">
        <f>A124+dt</f>
        <v>0.6100000000000004</v>
      </c>
      <c r="B125" s="2">
        <f>-m*g*SIN(E124)</f>
        <v>0.9719254727545539</v>
      </c>
      <c r="C125" s="2">
        <f>B125/m/l</f>
        <v>0.9719254727545539</v>
      </c>
      <c r="D125" s="2">
        <f>D124+C125*dt</f>
        <v>-0.9271810761435059</v>
      </c>
      <c r="E125" s="2">
        <f>E124+D125*dt</f>
        <v>-0.10383310080193758</v>
      </c>
      <c r="F125" s="2">
        <f>m*g*l*(1-COS(E125))</f>
        <v>0.05285638797014613</v>
      </c>
      <c r="G125" s="2">
        <f>1/2*m*(l*D125)^2</f>
        <v>0.4298323739793148</v>
      </c>
      <c r="H125" s="2">
        <f>F125+G125</f>
        <v>0.4826887619494609</v>
      </c>
    </row>
    <row r="126" spans="1:8" ht="13.5">
      <c r="A126" s="2">
        <f>A125+dt</f>
        <v>0.6150000000000004</v>
      </c>
      <c r="B126" s="2">
        <f>-m*g*SIN(E125)</f>
        <v>1.0171879793473657</v>
      </c>
      <c r="C126" s="2">
        <f>B126/m/l</f>
        <v>1.0171879793473657</v>
      </c>
      <c r="D126" s="2">
        <f>D125+C126*dt</f>
        <v>-0.9220951362467691</v>
      </c>
      <c r="E126" s="2">
        <f>E125+D126*dt</f>
        <v>-0.10844357648317143</v>
      </c>
      <c r="F126" s="2">
        <f>m*g*l*(1-COS(E126))</f>
        <v>0.057649835420224546</v>
      </c>
      <c r="G126" s="2">
        <f>1/2*m*(l*D126)^2</f>
        <v>0.4251297201449738</v>
      </c>
      <c r="H126" s="2">
        <f>F126+G126</f>
        <v>0.48277955556519836</v>
      </c>
    </row>
    <row r="127" spans="1:8" ht="13.5">
      <c r="A127" s="2">
        <f>A126+dt</f>
        <v>0.6200000000000004</v>
      </c>
      <c r="B127" s="2">
        <f>-m*g*SIN(E126)</f>
        <v>1.0621805242538567</v>
      </c>
      <c r="C127" s="2">
        <f>B127/m/l</f>
        <v>1.0621805242538567</v>
      </c>
      <c r="D127" s="2">
        <f>D126+C127*dt</f>
        <v>-0.9167842336254998</v>
      </c>
      <c r="E127" s="2">
        <f>E126+D127*dt</f>
        <v>-0.11302749765129894</v>
      </c>
      <c r="F127" s="2">
        <f>m*g*l*(1-COS(E127))</f>
        <v>0.06262127181952588</v>
      </c>
      <c r="G127" s="2">
        <f>1/2*m*(l*D127)^2</f>
        <v>0.42024666551214745</v>
      </c>
      <c r="H127" s="2">
        <f>F127+G127</f>
        <v>0.4828679373316733</v>
      </c>
    </row>
    <row r="128" spans="1:8" ht="13.5">
      <c r="A128" s="2">
        <f>A127+dt</f>
        <v>0.6250000000000004</v>
      </c>
      <c r="B128" s="2">
        <f>-m*g*SIN(E127)</f>
        <v>1.106891548250937</v>
      </c>
      <c r="C128" s="2">
        <f>B128/m/l</f>
        <v>1.106891548250937</v>
      </c>
      <c r="D128" s="2">
        <f>D127+C128*dt</f>
        <v>-0.911249775884245</v>
      </c>
      <c r="E128" s="2">
        <f>E127+D128*dt</f>
        <v>-0.11758374653072017</v>
      </c>
      <c r="F128" s="2">
        <f>m*g*l*(1-COS(E128))</f>
        <v>0.06776574397614125</v>
      </c>
      <c r="G128" s="2">
        <f>1/2*m*(l*D128)^2</f>
        <v>0.4151880770245434</v>
      </c>
      <c r="H128" s="2">
        <f>F128+G128</f>
        <v>0.4829538210006847</v>
      </c>
    </row>
    <row r="129" spans="1:8" ht="13.5">
      <c r="A129" s="2">
        <f>A128+dt</f>
        <v>0.6300000000000004</v>
      </c>
      <c r="B129" s="2">
        <f>-m*g*SIN(E128)</f>
        <v>1.151309613747345</v>
      </c>
      <c r="C129" s="2">
        <f>B129/m/l</f>
        <v>1.151309613747345</v>
      </c>
      <c r="D129" s="2">
        <f>D128+C129*dt</f>
        <v>-0.9054932278155083</v>
      </c>
      <c r="E129" s="2">
        <f>E128+D129*dt</f>
        <v>-0.12211121266979771</v>
      </c>
      <c r="F129" s="2">
        <f>m*g*l*(1-COS(E129))</f>
        <v>0.07307813019920524</v>
      </c>
      <c r="G129" s="2">
        <f>1/2*m*(l*D129)^2</f>
        <v>0.409958992809874</v>
      </c>
      <c r="H129" s="2">
        <f>F129+G129</f>
        <v>0.48303712300907925</v>
      </c>
    </row>
    <row r="130" spans="1:8" ht="13.5">
      <c r="A130" s="2">
        <f>A129+dt</f>
        <v>0.6350000000000005</v>
      </c>
      <c r="B130" s="2">
        <f>-m*g*SIN(E129)</f>
        <v>1.1954234088541944</v>
      </c>
      <c r="C130" s="2">
        <f>B130/m/l</f>
        <v>1.1954234088541944</v>
      </c>
      <c r="D130" s="2">
        <f>D129+C130*dt</f>
        <v>-0.8995161107712374</v>
      </c>
      <c r="E130" s="2">
        <f>E129+D130*dt</f>
        <v>-0.1266087932236539</v>
      </c>
      <c r="F130" s="2">
        <f>m*g*l*(1-COS(E130))</f>
        <v>0.07855314579229139</v>
      </c>
      <c r="G130" s="2">
        <f>1/2*m*(l*D130)^2</f>
        <v>0.4045646167685065</v>
      </c>
      <c r="H130" s="2">
        <f>F130+G130</f>
        <v>0.4831177625607979</v>
      </c>
    </row>
    <row r="131" spans="1:8" ht="13.5">
      <c r="A131" s="2">
        <f>A130+dt</f>
        <v>0.6400000000000005</v>
      </c>
      <c r="B131" s="2">
        <f>-m*g*SIN(E130)</f>
        <v>1.2392217513008845</v>
      </c>
      <c r="C131" s="2">
        <f>B131/m/l</f>
        <v>1.2392217513008845</v>
      </c>
      <c r="D131" s="2">
        <f>D130+C131*dt</f>
        <v>-0.8933200020147329</v>
      </c>
      <c r="E131" s="2">
        <f>E130+D131*dt</f>
        <v>-0.13107539323372755</v>
      </c>
      <c r="F131" s="2">
        <f>m*g*l*(1-COS(E131))</f>
        <v>0.08418534870540147</v>
      </c>
      <c r="G131" s="2">
        <f>1/2*m*(l*D131)^2</f>
        <v>0.3990103129998012</v>
      </c>
      <c r="H131" s="2">
        <f>F131+G131</f>
        <v>0.4831956617052027</v>
      </c>
    </row>
    <row r="132" spans="1:8" ht="13.5">
      <c r="A132" s="2">
        <f>A131+dt</f>
        <v>0.6450000000000005</v>
      </c>
      <c r="B132" s="2">
        <f>-m*g*SIN(E131)</f>
        <v>1.2826935921929934</v>
      </c>
      <c r="C132" s="2">
        <f>B132/m/l</f>
        <v>1.2826935921929934</v>
      </c>
      <c r="D132" s="2">
        <f>D131+C132*dt</f>
        <v>-0.886906534053768</v>
      </c>
      <c r="E132" s="2">
        <f>E131+D132*dt</f>
        <v>-0.13550992590399638</v>
      </c>
      <c r="F132" s="2">
        <f>m*g*l*(1-COS(E132))</f>
        <v>0.08996914533795877</v>
      </c>
      <c r="G132" s="2">
        <f>1/2*m*(l*D132)^2</f>
        <v>0.39330160007363374</v>
      </c>
      <c r="H132" s="2">
        <f>F132+G132</f>
        <v>0.48327074541159254</v>
      </c>
    </row>
    <row r="133" spans="1:8" ht="13.5">
      <c r="A133" s="2">
        <f>A132+dt</f>
        <v>0.6500000000000005</v>
      </c>
      <c r="B133" s="2">
        <f>-m*g*SIN(E132)</f>
        <v>1.3258280196091106</v>
      </c>
      <c r="C133" s="2">
        <f>B133/m/l</f>
        <v>1.3258280196091106</v>
      </c>
      <c r="D133" s="2">
        <f>D132+C133*dt</f>
        <v>-0.8802773939557224</v>
      </c>
      <c r="E133" s="2">
        <f>E132+D133*dt</f>
        <v>-0.139911312873775</v>
      </c>
      <c r="F133" s="2">
        <f>m*g*l*(1-COS(E133))</f>
        <v>0.09589879648512041</v>
      </c>
      <c r="G133" s="2">
        <f>1/2*m*(l*D133)^2</f>
        <v>0.387444145154739</v>
      </c>
      <c r="H133" s="2">
        <f>F133+G133</f>
        <v>0.4833429416398594</v>
      </c>
    </row>
    <row r="134" spans="1:8" ht="13.5">
      <c r="A134" s="2">
        <f>A133+dt</f>
        <v>0.6550000000000005</v>
      </c>
      <c r="B134" s="2">
        <f>-m*g*SIN(E133)</f>
        <v>1.368614262033917</v>
      </c>
      <c r="C134" s="2">
        <f>B134/m/l</f>
        <v>1.368614262033917</v>
      </c>
      <c r="D134" s="2">
        <f>D133+C134*dt</f>
        <v>-0.8734343226455528</v>
      </c>
      <c r="E134" s="2">
        <f>E133+D134*dt</f>
        <v>-0.14427848448700278</v>
      </c>
      <c r="F134" s="2">
        <f>m*g*l*(1-COS(E134))</f>
        <v>0.10196842341955854</v>
      </c>
      <c r="G134" s="2">
        <f>1/2*m*(l*D134)^2</f>
        <v>0.3814437579876478</v>
      </c>
      <c r="H134" s="2">
        <f>F134+G134</f>
        <v>0.4834121814072063</v>
      </c>
    </row>
    <row r="135" spans="1:8" ht="13.5">
      <c r="A135" s="2">
        <f>A134+dt</f>
        <v>0.6600000000000005</v>
      </c>
      <c r="B135" s="2">
        <f>-m*g*SIN(E134)</f>
        <v>1.4110416916251702</v>
      </c>
      <c r="C135" s="2">
        <f>B135/m/l</f>
        <v>1.4110416916251702</v>
      </c>
      <c r="D135" s="2">
        <f>D134+C135*dt</f>
        <v>-0.8663791141874269</v>
      </c>
      <c r="E135" s="2">
        <f>E134+D135*dt</f>
        <v>-0.14861038005793992</v>
      </c>
      <c r="F135" s="2">
        <f>m*g*l*(1-COS(E135))</f>
        <v>0.10817201410080321</v>
      </c>
      <c r="G135" s="2">
        <f>1/2*m*(l*D135)^2</f>
        <v>0.3753063847500952</v>
      </c>
      <c r="H135" s="2">
        <f>F135+G135</f>
        <v>0.4834783988508984</v>
      </c>
    </row>
    <row r="136" spans="1:8" ht="13.5">
      <c r="A136" s="2">
        <f>A135+dt</f>
        <v>0.6650000000000005</v>
      </c>
      <c r="B136" s="2">
        <f>-m*g*SIN(E135)</f>
        <v>1.4530998273126117</v>
      </c>
      <c r="C136" s="2">
        <f>B136/m/l</f>
        <v>1.4530998273126117</v>
      </c>
      <c r="D136" s="2">
        <f>D135+C136*dt</f>
        <v>-0.8591136150508638</v>
      </c>
      <c r="E136" s="2">
        <f>E135+D136*dt</f>
        <v>-0.15290594813319425</v>
      </c>
      <c r="F136" s="2">
        <f>m*g*l*(1-COS(E136))</f>
        <v>0.11450342950410489</v>
      </c>
      <c r="G136" s="2">
        <f>1/2*m*(l*D136)^2</f>
        <v>0.3690381017828819</v>
      </c>
      <c r="H136" s="2">
        <f>F136+G136</f>
        <v>0.48354153128698674</v>
      </c>
    </row>
    <row r="137" spans="1:8" ht="13.5">
      <c r="A137" s="2">
        <f>A136+dt</f>
        <v>0.6700000000000005</v>
      </c>
      <c r="B137" s="2">
        <f>-m*g*SIN(E136)</f>
        <v>1.4947783377271577</v>
      </c>
      <c r="C137" s="2">
        <f>B137/m/l</f>
        <v>1.4947783377271577</v>
      </c>
      <c r="D137" s="2">
        <f>D136+C137*dt</f>
        <v>-0.851639723362228</v>
      </c>
      <c r="E137" s="2">
        <f>E136+D137*dt</f>
        <v>-0.1571641467500054</v>
      </c>
      <c r="F137" s="2">
        <f>m*g*l*(1-COS(E137))</f>
        <v>0.12095641006073081</v>
      </c>
      <c r="G137" s="2">
        <f>1/2*m*(l*D137)^2</f>
        <v>0.36264510920424614</v>
      </c>
      <c r="H137" s="2">
        <f>F137+G137</f>
        <v>0.48360151926497696</v>
      </c>
    </row>
    <row r="138" spans="1:8" ht="13.5">
      <c r="A138" s="2">
        <f>A137+dt</f>
        <v>0.6750000000000005</v>
      </c>
      <c r="B138" s="2">
        <f>-m*g*SIN(E137)</f>
        <v>1.5360670439591007</v>
      </c>
      <c r="C138" s="2">
        <f>B138/m/l</f>
        <v>1.5360670439591007</v>
      </c>
      <c r="D138" s="2">
        <f>D137+C138*dt</f>
        <v>-0.8439593881424325</v>
      </c>
      <c r="E138" s="2">
        <f>E137+D138*dt</f>
        <v>-0.16138394369071757</v>
      </c>
      <c r="F138" s="2">
        <f>m*g*l*(1-COS(E138))</f>
        <v>0.12752458220154747</v>
      </c>
      <c r="G138" s="2">
        <f>1/2*m*(l*D138)^2</f>
        <v>0.3561337244168746</v>
      </c>
      <c r="H138" s="2">
        <f>F138+G138</f>
        <v>0.483658306618422</v>
      </c>
    </row>
    <row r="139" spans="1:8" ht="13.5">
      <c r="A139" s="2">
        <f>A138+dt</f>
        <v>0.6800000000000005</v>
      </c>
      <c r="B139" s="2">
        <f>-m*g*SIN(E138)</f>
        <v>1.5769559221443998</v>
      </c>
      <c r="C139" s="2">
        <f>B139/m/l</f>
        <v>1.5769559221443998</v>
      </c>
      <c r="D139" s="2">
        <f>D138+C139*dt</f>
        <v>-0.8360746085317106</v>
      </c>
      <c r="E139" s="2">
        <f>E138+D139*dt</f>
        <v>-0.16556431673337613</v>
      </c>
      <c r="F139" s="2">
        <f>m*g*l*(1-COS(E139))</f>
        <v>0.13420146499567814</v>
      </c>
      <c r="G139" s="2">
        <f>1/2*m*(l*D139)^2</f>
        <v>0.34951037551572656</v>
      </c>
      <c r="H139" s="2">
        <f>F139+G139</f>
        <v>0.4837118405114047</v>
      </c>
    </row>
    <row r="140" spans="1:8" ht="13.5">
      <c r="A140" s="2">
        <f>A139+dt</f>
        <v>0.6850000000000005</v>
      </c>
      <c r="B140" s="2">
        <f>-m*g*SIN(E139)</f>
        <v>1.6174351058784968</v>
      </c>
      <c r="C140" s="2">
        <f>B140/m/l</f>
        <v>1.6174351058784968</v>
      </c>
      <c r="D140" s="2">
        <f>D139+C140*dt</f>
        <v>-0.827987433002318</v>
      </c>
      <c r="E140" s="2">
        <f>E139+D140*dt</f>
        <v>-0.16970425389838772</v>
      </c>
      <c r="F140" s="2">
        <f>m*g*l*(1-COS(E140))</f>
        <v>0.1409804768760308</v>
      </c>
      <c r="G140" s="2">
        <f>1/2*m*(l*D140)^2</f>
        <v>0.34278159460488405</v>
      </c>
      <c r="H140" s="2">
        <f>F140+G140</f>
        <v>0.4837620714809149</v>
      </c>
    </row>
    <row r="141" spans="1:8" ht="13.5">
      <c r="A141" s="2">
        <f>A140+dt</f>
        <v>0.6900000000000005</v>
      </c>
      <c r="B141" s="2">
        <f>-m*g*SIN(E140)</f>
        <v>1.6574948884574403</v>
      </c>
      <c r="C141" s="2">
        <f>B141/m/l</f>
        <v>1.6574948884574403</v>
      </c>
      <c r="D141" s="2">
        <f>D140+C141*dt</f>
        <v>-0.8196999585600309</v>
      </c>
      <c r="E141" s="2">
        <f>E140+D141*dt</f>
        <v>-0.1738027536911879</v>
      </c>
      <c r="F141" s="2">
        <f>m*g*l*(1-COS(E141))</f>
        <v>0.14785494244344766</v>
      </c>
      <c r="G141" s="2">
        <f>1/2*m*(l*D141)^2</f>
        <v>0.3359540110316582</v>
      </c>
      <c r="H141" s="2">
        <f>F141+G141</f>
        <v>0.48380895347510583</v>
      </c>
    </row>
    <row r="142" spans="1:8" ht="13.5">
      <c r="A142" s="2">
        <f>A141+dt</f>
        <v>0.6950000000000005</v>
      </c>
      <c r="B142" s="2">
        <f>-m*g*SIN(E141)</f>
        <v>1.6971257249464566</v>
      </c>
      <c r="C142" s="2">
        <f>B142/m/l</f>
        <v>1.6971257249464566</v>
      </c>
      <c r="D142" s="2">
        <f>D141+C142*dt</f>
        <v>-0.8112143299352986</v>
      </c>
      <c r="E142" s="2">
        <f>E141+D142*dt</f>
        <v>-0.1778588253408644</v>
      </c>
      <c r="F142" s="2">
        <f>m*g*l*(1-COS(E142))</f>
        <v>0.1548180993412476</v>
      </c>
      <c r="G142" s="2">
        <f>1/2*m*(l*D142)^2</f>
        <v>0.3290343445461878</v>
      </c>
      <c r="H142" s="2">
        <f>F142+G142</f>
        <v>0.4838524438874354</v>
      </c>
    </row>
    <row r="143" spans="1:8" ht="13.5">
      <c r="A143" s="2">
        <f>A142+dt</f>
        <v>0.7000000000000005</v>
      </c>
      <c r="B143" s="2">
        <f>-m*g*SIN(E142)</f>
        <v>1.7363182340764507</v>
      </c>
      <c r="C143" s="2">
        <f>B143/m/l</f>
        <v>1.7363182340764507</v>
      </c>
      <c r="D143" s="2">
        <f>D142+C143*dt</f>
        <v>-0.8025327387649164</v>
      </c>
      <c r="E143" s="2">
        <f>E142+D143*dt</f>
        <v>-0.18187148903468897</v>
      </c>
      <c r="F143" s="2">
        <f>m*g*l*(1-COS(E143))</f>
        <v>0.16186310519194494</v>
      </c>
      <c r="G143" s="2">
        <f>1/2*m*(l*D143)^2</f>
        <v>0.32202939839475875</v>
      </c>
      <c r="H143" s="2">
        <f>F143+G143</f>
        <v>0.48389250358670366</v>
      </c>
    </row>
    <row r="144" spans="1:8" ht="13.5">
      <c r="A144" s="2">
        <f>A143+dt</f>
        <v>0.7050000000000005</v>
      </c>
      <c r="B144" s="2">
        <f>-m*g*SIN(E143)</f>
        <v>1.775063199969261</v>
      </c>
      <c r="C144" s="2">
        <f>B144/m/l</f>
        <v>1.775063199969261</v>
      </c>
      <c r="D144" s="2">
        <f>D143+C144*dt</f>
        <v>-0.7936574227650701</v>
      </c>
      <c r="E144" s="2">
        <f>E143+D144*dt</f>
        <v>-0.18583977614851432</v>
      </c>
      <c r="F144" s="2">
        <f>m*g*l*(1-COS(E144))</f>
        <v>0.16898304458795885</v>
      </c>
      <c r="G144" s="2">
        <f>1/2*m*(l*D144)^2</f>
        <v>0.31494605235504664</v>
      </c>
      <c r="H144" s="2">
        <f>F144+G144</f>
        <v>0.48392909694300545</v>
      </c>
    </row>
    <row r="145" spans="1:8" ht="13.5">
      <c r="A145" s="2">
        <f>A144+dt</f>
        <v>0.7100000000000005</v>
      </c>
      <c r="B145" s="2">
        <f>-m*g*SIN(E144)</f>
        <v>1.813351573692825</v>
      </c>
      <c r="C145" s="2">
        <f>B145/m/l</f>
        <v>1.813351573692825</v>
      </c>
      <c r="D145" s="2">
        <f>D144+C145*dt</f>
        <v>-0.784590664896606</v>
      </c>
      <c r="E145" s="2">
        <f>E144+D145*dt</f>
        <v>-0.18976272947299735</v>
      </c>
      <c r="F145" s="2">
        <f>m*g*l*(1-COS(E145))</f>
        <v>0.17617093612816656</v>
      </c>
      <c r="G145" s="2">
        <f>1/2*m*(l*D145)^2</f>
        <v>0.30779125572144916</v>
      </c>
      <c r="H145" s="2">
        <f>F145+G145</f>
        <v>0.48396219184961575</v>
      </c>
    </row>
    <row r="146" spans="1:8" ht="13.5">
      <c r="A146" s="2">
        <f>A145+dt</f>
        <v>0.7150000000000005</v>
      </c>
      <c r="B146" s="2">
        <f>-m*g*SIN(E145)</f>
        <v>1.8511744746477516</v>
      </c>
      <c r="C146" s="2">
        <f>B146/m/l</f>
        <v>1.8511744746477516</v>
      </c>
      <c r="D146" s="2">
        <f>D145+C146*dt</f>
        <v>-0.7753347925233672</v>
      </c>
      <c r="E146" s="2">
        <f>E145+D146*dt</f>
        <v>-0.1936394034356142</v>
      </c>
      <c r="F146" s="2">
        <f>m*g*l*(1-COS(E146))</f>
        <v>0.18341973949221338</v>
      </c>
      <c r="G146" s="2">
        <f>1/2*m*(l*D146)^2</f>
        <v>0.30057202024862645</v>
      </c>
      <c r="H146" s="2">
        <f>F146+G146</f>
        <v>0.48399175974083986</v>
      </c>
    </row>
    <row r="147" spans="1:8" ht="13.5">
      <c r="A147" s="2">
        <f>A146+dt</f>
        <v>0.7200000000000005</v>
      </c>
      <c r="B147" s="2">
        <f>-m*g*SIN(E146)</f>
        <v>1.8885231917871106</v>
      </c>
      <c r="C147" s="2">
        <f>B147/m/l</f>
        <v>1.8885231917871106</v>
      </c>
      <c r="D147" s="2">
        <f>D146+C147*dt</f>
        <v>-0.7658921765644316</v>
      </c>
      <c r="E147" s="2">
        <f>E146+D147*dt</f>
        <v>-0.19746886431843635</v>
      </c>
      <c r="F147" s="2">
        <f>m*g*l*(1-COS(E147))</f>
        <v>0.19072236254457045</v>
      </c>
      <c r="G147" s="2">
        <f>1/2*m*(l*D147)^2</f>
        <v>0.29329541306130125</v>
      </c>
      <c r="H147" s="2">
        <f>F147+G147</f>
        <v>0.48401777560587167</v>
      </c>
    </row>
    <row r="148" spans="1:8" ht="13.5">
      <c r="A148" s="2">
        <f>A147+dt</f>
        <v>0.7250000000000005</v>
      </c>
      <c r="B148" s="2">
        <f>-m*g*SIN(E147)</f>
        <v>1.9253891846715656</v>
      </c>
      <c r="C148" s="2">
        <f>B148/m/l</f>
        <v>1.9253891846715656</v>
      </c>
      <c r="D148" s="2">
        <f>D147+C148*dt</f>
        <v>-0.7562652306410739</v>
      </c>
      <c r="E148" s="2">
        <f>E147+D148*dt</f>
        <v>-0.20125019047164172</v>
      </c>
      <c r="F148" s="2">
        <f>m*g*l*(1-COS(E148))</f>
        <v>0.1980716684603893</v>
      </c>
      <c r="G148" s="2">
        <f>1/2*m*(l*D148)^2</f>
        <v>0.2859685495382983</v>
      </c>
      <c r="H148" s="2">
        <f>F148+G148</f>
        <v>0.48404021799868757</v>
      </c>
    </row>
    <row r="149" spans="1:8" ht="13.5">
      <c r="A149" s="2">
        <f>A148+dt</f>
        <v>0.7300000000000005</v>
      </c>
      <c r="B149" s="2">
        <f>-m*g*SIN(E148)</f>
        <v>1.9617640843622979</v>
      </c>
      <c r="C149" s="2">
        <f>B149/m/l</f>
        <v>1.9617640843622979</v>
      </c>
      <c r="D149" s="2">
        <f>D148+C149*dt</f>
        <v>-0.7464564102192623</v>
      </c>
      <c r="E149" s="2">
        <f>E148+D149*dt</f>
        <v>-0.20498247252273805</v>
      </c>
      <c r="F149" s="2">
        <f>m*g*l*(1-COS(E149))</f>
        <v>0.20546048286533114</v>
      </c>
      <c r="G149" s="2">
        <f>1/2*m*(l*D149)^2</f>
        <v>0.27859858617871386</v>
      </c>
      <c r="H149" s="2">
        <f>F149+G149</f>
        <v>0.484059069044045</v>
      </c>
    </row>
    <row r="150" spans="1:8" ht="13.5">
      <c r="A150" s="2">
        <f>A149+dt</f>
        <v>0.7350000000000005</v>
      </c>
      <c r="B150" s="2">
        <f>-m*g*SIN(E149)</f>
        <v>1.9976396941544425</v>
      </c>
      <c r="C150" s="2">
        <f>B150/m/l</f>
        <v>1.9976396941544425</v>
      </c>
      <c r="D150" s="2">
        <f>D149+C150*dt</f>
        <v>-0.7364682117484901</v>
      </c>
      <c r="E150" s="2">
        <f>E149+D150*dt</f>
        <v>-0.2086648135814805</v>
      </c>
      <c r="F150" s="2">
        <f>m*g*l*(1-COS(E150))</f>
        <v>0.21288160098159828</v>
      </c>
      <c r="G150" s="2">
        <f>1/2*m*(l*D150)^2</f>
        <v>0.27119271345800944</v>
      </c>
      <c r="H150" s="2">
        <f>F150+G150</f>
        <v>0.4840743144396077</v>
      </c>
    </row>
    <row r="151" spans="1:8" ht="13.5">
      <c r="A151" s="2">
        <f>A150+dt</f>
        <v>0.7400000000000005</v>
      </c>
      <c r="B151" s="2">
        <f>-m*g*SIN(E150)</f>
        <v>2.033007990154076</v>
      </c>
      <c r="C151" s="2">
        <f>B151/m/l</f>
        <v>2.033007990154076</v>
      </c>
      <c r="D151" s="2">
        <f>D150+C151*dt</f>
        <v>-0.7263031717977197</v>
      </c>
      <c r="E151" s="2">
        <f>E150+D151*dt</f>
        <v>-0.2122963294404691</v>
      </c>
      <c r="F151" s="2">
        <f>m*g*l*(1-COS(E151))</f>
        <v>0.2203277947725804</v>
      </c>
      <c r="G151" s="2">
        <f>1/2*m*(l*D151)^2</f>
        <v>0.263758148681714</v>
      </c>
      <c r="H151" s="2">
        <f>F151+G151</f>
        <v>0.4840859434542944</v>
      </c>
    </row>
    <row r="152" spans="1:8" ht="13.5">
      <c r="A152" s="2">
        <f>A151+dt</f>
        <v>0.7450000000000006</v>
      </c>
      <c r="B152" s="2">
        <f>-m*g*SIN(E151)</f>
        <v>2.067861121702049</v>
      </c>
      <c r="C152" s="2">
        <f>B152/m/l</f>
        <v>2.067861121702049</v>
      </c>
      <c r="D152" s="2">
        <f>D151+C152*dt</f>
        <v>-0.7159638661892095</v>
      </c>
      <c r="E152" s="2">
        <f>E151+D152*dt</f>
        <v>-0.21587614877141517</v>
      </c>
      <c r="F152" s="2">
        <f>m*g*l*(1-COS(E152))</f>
        <v>0.2277918200785797</v>
      </c>
      <c r="G152" s="2">
        <f>1/2*m*(l*D152)^2</f>
        <v>0.25630212884430015</v>
      </c>
      <c r="H152" s="2">
        <f>F152+G152</f>
        <v>0.4840939489228798</v>
      </c>
    </row>
    <row r="153" spans="1:8" ht="13.5">
      <c r="A153" s="2">
        <f>A152+dt</f>
        <v>0.7500000000000006</v>
      </c>
      <c r="B153" s="2">
        <f>-m*g*SIN(E152)</f>
        <v>2.1021914116482447</v>
      </c>
      <c r="C153" s="2">
        <f>B153/m/l</f>
        <v>2.1021914116482447</v>
      </c>
      <c r="D153" s="2">
        <f>D152+C153*dt</f>
        <v>-0.7054529091309683</v>
      </c>
      <c r="E153" s="2">
        <f>E152+D153*dt</f>
        <v>-0.21940341331707</v>
      </c>
      <c r="F153" s="2">
        <f>m*g*l*(1-COS(E153))</f>
        <v>0.23526642373625858</v>
      </c>
      <c r="G153" s="2">
        <f>1/2*m*(l*D153)^2</f>
        <v>0.24883190350067308</v>
      </c>
      <c r="H153" s="2">
        <f>F153+G153</f>
        <v>0.4840983272369317</v>
      </c>
    </row>
    <row r="154" spans="1:8" ht="13.5">
      <c r="A154" s="2">
        <f>A153+dt</f>
        <v>0.7550000000000006</v>
      </c>
      <c r="B154" s="2">
        <f>-m*g*SIN(E153)</f>
        <v>2.1359913564800874</v>
      </c>
      <c r="C154" s="2">
        <f>B154/m/l</f>
        <v>2.1359913564800874</v>
      </c>
      <c r="D154" s="2">
        <f>D153+C154*dt</f>
        <v>-0.6947729523485678</v>
      </c>
      <c r="E154" s="2">
        <f>E153+D154*dt</f>
        <v>-0.22287727807881283</v>
      </c>
      <c r="F154" s="2">
        <f>m*g*l*(1-COS(E154))</f>
        <v>0.24274435067458888</v>
      </c>
      <c r="G154" s="2">
        <f>1/2*m*(l*D154)^2</f>
        <v>0.24135472765757265</v>
      </c>
      <c r="H154" s="2">
        <f>F154+G154</f>
        <v>0.48409907833216154</v>
      </c>
    </row>
    <row r="155" spans="1:8" ht="13.5">
      <c r="A155" s="2">
        <f>A154+dt</f>
        <v>0.7600000000000006</v>
      </c>
      <c r="B155" s="2">
        <f>-m*g*SIN(E154)</f>
        <v>2.169253626309384</v>
      </c>
      <c r="C155" s="2">
        <f>B155/m/l</f>
        <v>2.169253626309384</v>
      </c>
      <c r="D155" s="2">
        <f>D154+C155*dt</f>
        <v>-0.683926684217021</v>
      </c>
      <c r="E155" s="2">
        <f>E154+D155*dt</f>
        <v>-0.22629691149989795</v>
      </c>
      <c r="F155" s="2">
        <f>m*g*l*(1-COS(E155))</f>
        <v>0.250218350980199</v>
      </c>
      <c r="G155" s="2">
        <f>1/2*m*(l*D155)^2</f>
        <v>0.23387785469204436</v>
      </c>
      <c r="H155" s="2">
        <f>F155+G155</f>
        <v>0.4840962056722434</v>
      </c>
    </row>
    <row r="156" spans="1:8" ht="13.5">
      <c r="A156" s="2">
        <f>A155+dt</f>
        <v>0.7650000000000006</v>
      </c>
      <c r="B156" s="2">
        <f>-m*g*SIN(E155)</f>
        <v>2.201971064721807</v>
      </c>
      <c r="C156" s="2">
        <f>B156/m/l</f>
        <v>2.201971064721807</v>
      </c>
      <c r="D156" s="2">
        <f>D155+C156*dt</f>
        <v>-0.672916828893412</v>
      </c>
      <c r="E156" s="2">
        <f>E155+D156*dt</f>
        <v>-0.229661495644365</v>
      </c>
      <c r="F156" s="2">
        <f>m*g*l*(1-COS(E156))</f>
        <v>0.25768118692521497</v>
      </c>
      <c r="G156" s="2">
        <f>1/2*m*(l*D156)^2</f>
        <v>0.22640852930398275</v>
      </c>
      <c r="H156" s="2">
        <f>F156+G156</f>
        <v>0.4840897162291977</v>
      </c>
    </row>
    <row r="157" spans="1:8" ht="13.5">
      <c r="A157" s="2">
        <f>A156+dt</f>
        <v>0.7700000000000006</v>
      </c>
      <c r="B157" s="2">
        <f>-m*g*SIN(E156)</f>
        <v>2.2341366884935514</v>
      </c>
      <c r="C157" s="2">
        <f>B157/m/l</f>
        <v>2.2341366884935514</v>
      </c>
      <c r="D157" s="2">
        <f>D156+C157*dt</f>
        <v>-0.6617461454509442</v>
      </c>
      <c r="E157" s="2">
        <f>E156+D157*dt</f>
        <v>-0.2329702263716197</v>
      </c>
      <c r="F157" s="2">
        <f>m*g*l*(1-COS(E157))</f>
        <v>0.2651256399508331</v>
      </c>
      <c r="G157" s="2">
        <f>1/2*m*(l*D157)^2</f>
        <v>0.2189539805095911</v>
      </c>
      <c r="H157" s="2">
        <f>F157+G157</f>
        <v>0.4840796204604242</v>
      </c>
    </row>
    <row r="158" spans="1:8" ht="13.5">
      <c r="A158" s="2">
        <f>A157+dt</f>
        <v>0.7750000000000006</v>
      </c>
      <c r="B158" s="2">
        <f>-m*g*SIN(E157)</f>
        <v>2.265743687179908</v>
      </c>
      <c r="C158" s="2">
        <f>B158/m/l</f>
        <v>2.265743687179908</v>
      </c>
      <c r="D158" s="2">
        <f>D157+C158*dt</f>
        <v>-0.6504174270150447</v>
      </c>
      <c r="E158" s="2">
        <f>E157+D158*dt</f>
        <v>-0.23622231350669493</v>
      </c>
      <c r="F158" s="2">
        <f>m*g*l*(1-COS(E158))</f>
        <v>0.2725445176000106</v>
      </c>
      <c r="G158" s="2">
        <f>1/2*m*(l*D158)^2</f>
        <v>0.2115214146824355</v>
      </c>
      <c r="H158" s="2">
        <f>F158+G158</f>
        <v>0.4840659322824461</v>
      </c>
    </row>
    <row r="159" spans="1:8" ht="13.5">
      <c r="A159" s="2">
        <f>A158+dt</f>
        <v>0.7800000000000006</v>
      </c>
      <c r="B159" s="2">
        <f>-m*g*SIN(E158)</f>
        <v>2.296785422580698</v>
      </c>
      <c r="C159" s="2">
        <f>B159/m/l</f>
        <v>2.296785422580698</v>
      </c>
      <c r="D159" s="2">
        <f>D158+C159*dt</f>
        <v>-0.6389334999021412</v>
      </c>
      <c r="E159" s="2">
        <f>E158+D159*dt</f>
        <v>-0.23941698100620562</v>
      </c>
      <c r="F159" s="2">
        <f>m*g*l*(1-COS(E159))</f>
        <v>0.27993066039288517</v>
      </c>
      <c r="G159" s="2">
        <f>1/2*m*(l*D159)^2</f>
        <v>0.20411800864859975</v>
      </c>
      <c r="H159" s="2">
        <f>F159+G159</f>
        <v>0.4840486690414849</v>
      </c>
    </row>
    <row r="160" spans="1:8" ht="13.5">
      <c r="A160" s="2">
        <f>A159+dt</f>
        <v>0.7850000000000006</v>
      </c>
      <c r="B160" s="2">
        <f>-m*g*SIN(E159)</f>
        <v>2.327255428087677</v>
      </c>
      <c r="C160" s="2">
        <f>B160/m/l</f>
        <v>2.327255428087677</v>
      </c>
      <c r="D160" s="2">
        <f>D159+C160*dt</f>
        <v>-0.6272972227617029</v>
      </c>
      <c r="E160" s="2">
        <f>E159+D160*dt</f>
        <v>-0.24255346712001413</v>
      </c>
      <c r="F160" s="2">
        <f>m*g*l*(1-COS(E160))</f>
        <v>0.2872769486386507</v>
      </c>
      <c r="G160" s="2">
        <f>1/2*m*(l*D160)^2</f>
        <v>0.19675090284227273</v>
      </c>
      <c r="H160" s="2">
        <f>F160+G160</f>
        <v>0.4840278514809234</v>
      </c>
    </row>
    <row r="161" spans="1:8" ht="13.5">
      <c r="A161" s="2">
        <f>A160+dt</f>
        <v>0.7900000000000006</v>
      </c>
      <c r="B161" s="2">
        <f>-m*g*SIN(E160)</f>
        <v>2.357147407919219</v>
      </c>
      <c r="C161" s="2">
        <f>B161/m/l</f>
        <v>2.357147407919219</v>
      </c>
      <c r="D161" s="2">
        <f>D160+C161*dt</f>
        <v>-0.6155114857221068</v>
      </c>
      <c r="E161" s="2">
        <f>E160+D161*dt</f>
        <v>-0.24563102454862468</v>
      </c>
      <c r="F161" s="2">
        <f>m*g*l*(1-COS(E161))</f>
        <v>0.2945763091778569</v>
      </c>
      <c r="G161" s="2">
        <f>1/2*m*(l*D161)^2</f>
        <v>0.18942719452791765</v>
      </c>
      <c r="H161" s="2">
        <f>F161+G161</f>
        <v>0.4840035037057745</v>
      </c>
    </row>
    <row r="162" spans="1:8" ht="13.5">
      <c r="A162" s="2">
        <f>A161+dt</f>
        <v>0.7950000000000006</v>
      </c>
      <c r="B162" s="2">
        <f>-m*g*SIN(E161)</f>
        <v>2.3864552362477114</v>
      </c>
      <c r="C162" s="2">
        <f>B162/m/l</f>
        <v>2.3864552362477114</v>
      </c>
      <c r="D162" s="2">
        <f>D161+C162*dt</f>
        <v>-0.6035792095408682</v>
      </c>
      <c r="E162" s="2">
        <f>E161+D162*dt</f>
        <v>-0.248648920596329</v>
      </c>
      <c r="F162" s="2">
        <f>m*g*l*(1-COS(E162))</f>
        <v>0.3018217220492475</v>
      </c>
      <c r="G162" s="2">
        <f>1/2*m*(l*D162)^2</f>
        <v>0.18215393109498965</v>
      </c>
      <c r="H162" s="2">
        <f>F162+G162</f>
        <v>0.4839756531442372</v>
      </c>
    </row>
    <row r="163" spans="1:8" ht="13.5">
      <c r="A163" s="2">
        <f>A162+dt</f>
        <v>0.8000000000000006</v>
      </c>
      <c r="B163" s="2">
        <f>-m*g*SIN(E162)</f>
        <v>2.415172956225259</v>
      </c>
      <c r="C163" s="2">
        <f>B163/m/l</f>
        <v>2.415172956225259</v>
      </c>
      <c r="D163" s="2">
        <f>D162+C163*dt</f>
        <v>-0.5915033447597419</v>
      </c>
      <c r="E163" s="2">
        <f>E162+D163*dt</f>
        <v>-0.2516064373201277</v>
      </c>
      <c r="F163" s="2">
        <f>m*g*l*(1-COS(E163))</f>
        <v>0.3090062270754517</v>
      </c>
      <c r="G163" s="2">
        <f>1/2*m*(l*D163)^2</f>
        <v>0.174938103430981</v>
      </c>
      <c r="H163" s="2">
        <f>F163+G163</f>
        <v>0.4839443305064327</v>
      </c>
    </row>
    <row r="164" spans="1:8" ht="13.5">
      <c r="A164" s="2">
        <f>A163+dt</f>
        <v>0.8050000000000006</v>
      </c>
      <c r="B164" s="2">
        <f>-m*g*SIN(E163)</f>
        <v>2.4432947789134154</v>
      </c>
      <c r="C164" s="2">
        <f>B164/m/l</f>
        <v>2.4432947789134154</v>
      </c>
      <c r="D164" s="2">
        <f>D163+C164*dt</f>
        <v>-0.5792868708651748</v>
      </c>
      <c r="E164" s="2">
        <f>E163+D164*dt</f>
        <v>-0.25450287167445357</v>
      </c>
      <c r="F164" s="2">
        <f>m*g*l*(1-COS(E164))</f>
        <v>0.3161229303620356</v>
      </c>
      <c r="G164" s="2">
        <f>1/2*m*(l*D164)^2</f>
        <v>0.16778663937838287</v>
      </c>
      <c r="H164" s="2">
        <f>F164+G164</f>
        <v>0.48390956974041843</v>
      </c>
    </row>
    <row r="165" spans="1:8" ht="13.5">
      <c r="A165" s="2">
        <f>A164+dt</f>
        <v>0.8100000000000006</v>
      </c>
      <c r="B165" s="2">
        <f>-m*g*SIN(E164)</f>
        <v>2.4708150821227726</v>
      </c>
      <c r="C165" s="2">
        <f>B165/m/l</f>
        <v>2.4708150821227726</v>
      </c>
      <c r="D165" s="2">
        <f>D164+C165*dt</f>
        <v>-0.566932795454561</v>
      </c>
      <c r="E165" s="2">
        <f>E164+D165*dt</f>
        <v>-0.25733753565172635</v>
      </c>
      <c r="F165" s="2">
        <f>m*g*l*(1-COS(E165))</f>
        <v>0.3231650107046219</v>
      </c>
      <c r="G165" s="2">
        <f>1/2*m*(l*D165)^2</f>
        <v>0.16070639728096153</v>
      </c>
      <c r="H165" s="2">
        <f>F165+G165</f>
        <v>0.4838714079855834</v>
      </c>
    </row>
    <row r="166" spans="1:8" ht="13.5">
      <c r="A166" s="2">
        <f>A165+dt</f>
        <v>0.8150000000000006</v>
      </c>
      <c r="B166" s="2">
        <f>-m*g*SIN(E165)</f>
        <v>2.497728409168339</v>
      </c>
      <c r="C166" s="2">
        <f>B166/m/l</f>
        <v>2.497728409168339</v>
      </c>
      <c r="D166" s="2">
        <f>D165+C166*dt</f>
        <v>-0.5544441534087193</v>
      </c>
      <c r="E166" s="2">
        <f>E165+D166*dt</f>
        <v>-0.26010975641876993</v>
      </c>
      <c r="F166" s="2">
        <f>m*g*l*(1-COS(E166))</f>
        <v>0.3301257258989481</v>
      </c>
      <c r="G166" s="2">
        <f>1/2*m*(l*D166)^2</f>
        <v>0.15370415962455575</v>
      </c>
      <c r="H166" s="2">
        <f>F166+G166</f>
        <v>0.48382988552350387</v>
      </c>
    </row>
    <row r="167" spans="1:8" ht="13.5">
      <c r="A167" s="2">
        <f>A166+dt</f>
        <v>0.8200000000000006</v>
      </c>
      <c r="B167" s="2">
        <f>-m*g*SIN(E166)</f>
        <v>2.5240294675467343</v>
      </c>
      <c r="C167" s="2">
        <f>B167/m/l</f>
        <v>2.5240294675467343</v>
      </c>
      <c r="D167" s="2">
        <f>D166+C167*dt</f>
        <v>-0.5418240060709857</v>
      </c>
      <c r="E167" s="2">
        <f>E166+D167*dt</f>
        <v>-0.2628188764491249</v>
      </c>
      <c r="F167" s="2">
        <f>m*g*l*(1-COS(E167))</f>
        <v>0.3369984189489722</v>
      </c>
      <c r="G167" s="2">
        <f>1/2*m*(l*D167)^2</f>
        <v>0.14678662677740575</v>
      </c>
      <c r="H167" s="2">
        <f>F167+G167</f>
        <v>0.4837850457263779</v>
      </c>
    </row>
    <row r="168" spans="1:8" ht="13.5">
      <c r="A168" s="2">
        <f>A167+dt</f>
        <v>0.8250000000000006</v>
      </c>
      <c r="B168" s="2">
        <f>-m*g*SIN(E167)</f>
        <v>2.5497131275412768</v>
      </c>
      <c r="C168" s="2">
        <f>B168/m/l</f>
        <v>2.5497131275412768</v>
      </c>
      <c r="D168" s="2">
        <f>D167+C168*dt</f>
        <v>-0.5290754404332793</v>
      </c>
      <c r="E168" s="2">
        <f>E167+D168*dt</f>
        <v>-0.2654642536512913</v>
      </c>
      <c r="F168" s="2">
        <f>m*g*l*(1-COS(E168))</f>
        <v>0.3437765241682815</v>
      </c>
      <c r="G168" s="2">
        <f>1/2*m*(l*D168)^2</f>
        <v>0.1399604108348342</v>
      </c>
      <c r="H168" s="2">
        <f>F168+G168</f>
        <v>0.48373693500311576</v>
      </c>
    </row>
    <row r="169" spans="1:8" ht="13.5">
      <c r="A169" s="2">
        <f>A168+dt</f>
        <v>0.8300000000000006</v>
      </c>
      <c r="B169" s="2">
        <f>-m*g*SIN(E168)</f>
        <v>2.574774420761129</v>
      </c>
      <c r="C169" s="2">
        <f>B169/m/l</f>
        <v>2.574774420761129</v>
      </c>
      <c r="D169" s="2">
        <f>D168+C169*dt</f>
        <v>-0.5162015683294736</v>
      </c>
      <c r="E169" s="2">
        <f>E168+D169*dt</f>
        <v>-0.26804526149293867</v>
      </c>
      <c r="F169" s="2">
        <f>m*g*l*(1-COS(E169))</f>
        <v>0.35045357317029224</v>
      </c>
      <c r="G169" s="2">
        <f>1/2*m*(l*D169)^2</f>
        <v>0.13323202957290411</v>
      </c>
      <c r="H169" s="2">
        <f>F169+G169</f>
        <v>0.4836856027431964</v>
      </c>
    </row>
    <row r="170" spans="1:8" ht="13.5">
      <c r="A170" s="2">
        <f>A169+dt</f>
        <v>0.8350000000000006</v>
      </c>
      <c r="B170" s="2">
        <f>-m*g*SIN(E169)</f>
        <v>2.5992085386206853</v>
      </c>
      <c r="C170" s="2">
        <f>B170/m/l</f>
        <v>2.5992085386206853</v>
      </c>
      <c r="D170" s="2">
        <f>D169+C170*dt</f>
        <v>-0.5032055256363702</v>
      </c>
      <c r="E170" s="2">
        <f>E169+D170*dt</f>
        <v>-0.27056128912112054</v>
      </c>
      <c r="F170" s="2">
        <f>m*g*l*(1-COS(E170))</f>
        <v>0.3570232007428893</v>
      </c>
      <c r="G170" s="2">
        <f>1/2*m*(l*D170)^2</f>
        <v>0.12660790051548781</v>
      </c>
      <c r="H170" s="2">
        <f>F170+G170</f>
        <v>0.4836311012583771</v>
      </c>
    </row>
    <row r="171" spans="1:8" ht="13.5">
      <c r="A171" s="2">
        <f>A170+dt</f>
        <v>0.8400000000000006</v>
      </c>
      <c r="B171" s="2">
        <f>-m*g*SIN(E170)</f>
        <v>2.6230108307654247</v>
      </c>
      <c r="C171" s="2">
        <f>B171/m/l</f>
        <v>2.6230108307654247</v>
      </c>
      <c r="D171" s="2">
        <f>D170+C171*dt</f>
        <v>-0.4900904714825431</v>
      </c>
      <c r="E171" s="2">
        <f>E170+D171*dt</f>
        <v>-0.27301174147853324</v>
      </c>
      <c r="F171" s="2">
        <f>m*g*l*(1-COS(E171))</f>
        <v>0.3634791506033588</v>
      </c>
      <c r="G171" s="2">
        <f>1/2*m*(l*D171)^2</f>
        <v>0.12009433511899069</v>
      </c>
      <c r="H171" s="2">
        <f>F171+G171</f>
        <v>0.4835734857223495</v>
      </c>
    </row>
    <row r="172" spans="1:8" ht="13.5">
      <c r="A172" s="2">
        <f>A171+dt</f>
        <v>0.8450000000000006</v>
      </c>
      <c r="B172" s="2">
        <f>-m*g*SIN(E171)</f>
        <v>2.6461768034504773</v>
      </c>
      <c r="C172" s="2">
        <f>B172/m/l</f>
        <v>2.6461768034504773</v>
      </c>
      <c r="D172" s="2">
        <f>D171+C172*dt</f>
        <v>-0.4768595874652907</v>
      </c>
      <c r="E172" s="2">
        <f>E171+D172*dt</f>
        <v>-0.2753960394158597</v>
      </c>
      <c r="F172" s="2">
        <f>m*g*l*(1-COS(E172))</f>
        <v>0.3698152810296678</v>
      </c>
      <c r="G172" s="2">
        <f>1/2*m*(l*D172)^2</f>
        <v>0.11369753307878362</v>
      </c>
      <c r="H172" s="2">
        <f>F172+G172</f>
        <v>0.4835128141084514</v>
      </c>
    </row>
    <row r="173" spans="1:8" ht="13.5">
      <c r="A173" s="2">
        <f>A172+dt</f>
        <v>0.8500000000000006</v>
      </c>
      <c r="B173" s="2">
        <f>-m*g*SIN(E172)</f>
        <v>2.668702117878139</v>
      </c>
      <c r="C173" s="2">
        <f>B173/m/l</f>
        <v>2.668702117878139</v>
      </c>
      <c r="D173" s="2">
        <f>D172+C173*dt</f>
        <v>-0.4635160768759</v>
      </c>
      <c r="E173" s="2">
        <f>E172+D173*dt</f>
        <v>-0.27771361980023923</v>
      </c>
      <c r="F173" s="2">
        <f>m*g*l*(1-COS(E173))</f>
        <v>0.376025570364287</v>
      </c>
      <c r="G173" s="2">
        <f>1/2*m*(l*D173)^2</f>
        <v>0.10742357676121263</v>
      </c>
      <c r="H173" s="2">
        <f>F173+G173</f>
        <v>0.48344914712549963</v>
      </c>
    </row>
    <row r="174" spans="1:8" ht="13.5">
      <c r="A174" s="2">
        <f>A173+dt</f>
        <v>0.8550000000000006</v>
      </c>
      <c r="B174" s="2">
        <f>-m*g*SIN(E173)</f>
        <v>2.69058258850057</v>
      </c>
      <c r="C174" s="2">
        <f>B174/m/l</f>
        <v>2.69058258850057</v>
      </c>
      <c r="D174" s="2">
        <f>D173+C174*dt</f>
        <v>-0.4500631639333972</v>
      </c>
      <c r="E174" s="2">
        <f>E173+D174*dt</f>
        <v>-0.27996393561990623</v>
      </c>
      <c r="F174" s="2">
        <f>m*g*l*(1-COS(E174))</f>
        <v>0.3821041223869888</v>
      </c>
      <c r="G174" s="2">
        <f>1/2*m*(l*D174)^2</f>
        <v>0.10127842576486998</v>
      </c>
      <c r="H174" s="2">
        <f>F174+G174</f>
        <v>0.48338254815185877</v>
      </c>
    </row>
    <row r="175" spans="1:8" ht="13.5">
      <c r="A175" s="2">
        <f>A174+dt</f>
        <v>0.8600000000000007</v>
      </c>
      <c r="B175" s="2">
        <f>-m*g*SIN(E174)</f>
        <v>2.711814181293897</v>
      </c>
      <c r="C175" s="2">
        <f>B175/m/l</f>
        <v>2.711814181293897</v>
      </c>
      <c r="D175" s="2">
        <f>D174+C175*dt</f>
        <v>-0.4365040930269277</v>
      </c>
      <c r="E175" s="2">
        <f>E174+D175*dt</f>
        <v>-0.28214645608504085</v>
      </c>
      <c r="F175" s="2">
        <f>m*g*l*(1-COS(E175))</f>
        <v>0.38804517155319573</v>
      </c>
      <c r="G175" s="2">
        <f>1/2*m*(l*D175)^2</f>
        <v>0.09526791161463039</v>
      </c>
      <c r="H175" s="2">
        <f>F175+G175</f>
        <v>0.4833130831678261</v>
      </c>
    </row>
    <row r="176" spans="1:8" ht="13.5">
      <c r="A176" s="2">
        <f>A175+dt</f>
        <v>0.8650000000000007</v>
      </c>
      <c r="B176" s="2">
        <f>-m*g*SIN(E175)</f>
        <v>2.7323930120098714</v>
      </c>
      <c r="C176" s="2">
        <f>B176/m/l</f>
        <v>2.7323930120098714</v>
      </c>
      <c r="D176" s="2">
        <f>D175+C176*dt</f>
        <v>-0.42284212796687837</v>
      </c>
      <c r="E176" s="2">
        <f>E175+D176*dt</f>
        <v>-0.28426066672487527</v>
      </c>
      <c r="F176" s="2">
        <f>m*g*l*(1-COS(E176))</f>
        <v>0.39384308809463175</v>
      </c>
      <c r="G176" s="2">
        <f>1/2*m*(l*D176)^2</f>
        <v>0.08939773259177897</v>
      </c>
      <c r="H176" s="2">
        <f>F176+G176</f>
        <v>0.4832408206864107</v>
      </c>
    </row>
    <row r="177" spans="1:8" ht="13.5">
      <c r="A177" s="2">
        <f>A176+dt</f>
        <v>0.8700000000000007</v>
      </c>
      <c r="B177" s="2">
        <f>-m*g*SIN(E176)</f>
        <v>2.752315344411233</v>
      </c>
      <c r="C177" s="2">
        <f>B177/m/l</f>
        <v>2.752315344411233</v>
      </c>
      <c r="D177" s="2">
        <f>D176+C177*dt</f>
        <v>-0.4090805512448222</v>
      </c>
      <c r="E177" s="2">
        <f>E176+D177*dt</f>
        <v>-0.2863060694810994</v>
      </c>
      <c r="F177" s="2">
        <f>m*g*l*(1-COS(E177))</f>
        <v>0.39949238297922784</v>
      </c>
      <c r="G177" s="2">
        <f>1/2*m*(l*D177)^2</f>
        <v>0.0836734487033838</v>
      </c>
      <c r="H177" s="2">
        <f>F177+G177</f>
        <v>0.4831658316826116</v>
      </c>
    </row>
    <row r="178" spans="1:8" ht="13.5">
      <c r="A178" s="2">
        <f>A177+dt</f>
        <v>0.8750000000000007</v>
      </c>
      <c r="B178" s="2">
        <f>-m*g*SIN(E177)</f>
        <v>2.7715775884968212</v>
      </c>
      <c r="C178" s="2">
        <f>B178/m/l</f>
        <v>2.7715775884968212</v>
      </c>
      <c r="D178" s="2">
        <f>D177+C178*dt</f>
        <v>-0.3952226633023381</v>
      </c>
      <c r="E178" s="2">
        <f>E177+D178*dt</f>
        <v>-0.2882821827976111</v>
      </c>
      <c r="F178" s="2">
        <f>m*g*l*(1-COS(E178))</f>
        <v>0.4049877127273577</v>
      </c>
      <c r="G178" s="2">
        <f>1/2*m*(l*D178)^2</f>
        <v>0.07810047679389664</v>
      </c>
      <c r="H178" s="2">
        <f>F178+G178</f>
        <v>0.4830881895212543</v>
      </c>
    </row>
    <row r="179" spans="1:8" ht="13.5">
      <c r="A179" s="2">
        <f>A178+dt</f>
        <v>0.8800000000000007</v>
      </c>
      <c r="B179" s="2">
        <f>-m*g*SIN(E178)</f>
        <v>2.790176298722437</v>
      </c>
      <c r="C179" s="2">
        <f>B179/m/l</f>
        <v>2.790176298722437</v>
      </c>
      <c r="D179" s="2">
        <f>D178+C179*dt</f>
        <v>-0.3812717818087259</v>
      </c>
      <c r="E179" s="2">
        <f>E178+D179*dt</f>
        <v>-0.2901885417066547</v>
      </c>
      <c r="F179" s="2">
        <f>m*g*l*(1-COS(E179))</f>
        <v>0.4103238840816928</v>
      </c>
      <c r="G179" s="2">
        <f>1/2*m*(l*D179)^2</f>
        <v>0.07268408580180034</v>
      </c>
      <c r="H179" s="2">
        <f>F179+G179</f>
        <v>0.48300796988349315</v>
      </c>
    </row>
    <row r="180" spans="1:8" ht="13.5">
      <c r="A180" s="2">
        <f>A179+dt</f>
        <v>0.8850000000000007</v>
      </c>
      <c r="B180" s="2">
        <f>-m*g*SIN(E179)</f>
        <v>2.8081081722233545</v>
      </c>
      <c r="C180" s="2">
        <f>B180/m/l</f>
        <v>2.8081081722233545</v>
      </c>
      <c r="D180" s="2">
        <f>D179+C180*dt</f>
        <v>-0.3672312409476091</v>
      </c>
      <c r="E180" s="2">
        <f>E179+D180*dt</f>
        <v>-0.29202469791139274</v>
      </c>
      <c r="F180" s="2">
        <f>m*g*l*(1-COS(E180))</f>
        <v>0.4154958585280721</v>
      </c>
      <c r="G180" s="2">
        <f>1/2*m*(l*D180)^2</f>
        <v>0.06742939216396047</v>
      </c>
      <c r="H180" s="2">
        <f>F180+G180</f>
        <v>0.48292525069203257</v>
      </c>
    </row>
    <row r="181" spans="1:8" ht="13.5">
      <c r="A181" s="2">
        <f>A180+dt</f>
        <v>0.8900000000000007</v>
      </c>
      <c r="B181" s="2">
        <f>-m*g*SIN(E180)</f>
        <v>2.8253700470442835</v>
      </c>
      <c r="C181" s="2">
        <f>B181/m/l</f>
        <v>2.8253700470442835</v>
      </c>
      <c r="D181" s="2">
        <f>D180+C181*dt</f>
        <v>-0.3531043907123877</v>
      </c>
      <c r="E181" s="2">
        <f>E180+D181*dt</f>
        <v>-0.2937902198649547</v>
      </c>
      <c r="F181" s="2">
        <f>m*g*l*(1-COS(E181))</f>
        <v>0.4204987566649728</v>
      </c>
      <c r="G181" s="2">
        <f>1/2*m*(l*D181)^2</f>
        <v>0.062341355370183274</v>
      </c>
      <c r="H181" s="2">
        <f>F181+G181</f>
        <v>0.48284011203515603</v>
      </c>
    </row>
    <row r="182" spans="1:8" ht="13.5">
      <c r="A182" s="2">
        <f>A181+dt</f>
        <v>0.8950000000000007</v>
      </c>
      <c r="B182" s="2">
        <f>-m*g*SIN(E181)</f>
        <v>2.841958900382498</v>
      </c>
      <c r="C182" s="2">
        <f>B182/m/l</f>
        <v>2.841958900382498</v>
      </c>
      <c r="D182" s="2">
        <f>D181+C182*dt</f>
        <v>-0.3388945962104752</v>
      </c>
      <c r="E182" s="2">
        <f>E181+D182*dt</f>
        <v>-0.29548469284600704</v>
      </c>
      <c r="F182" s="2">
        <f>m*g*l*(1-COS(E182))</f>
        <v>0.4253278624193105</v>
      </c>
      <c r="G182" s="2">
        <f>1/2*m*(l*D182)^2</f>
        <v>0.05742477367033051</v>
      </c>
      <c r="H182" s="2">
        <f>F182+G182</f>
        <v>0.482752636089641</v>
      </c>
    </row>
    <row r="183" spans="1:8" ht="13.5">
      <c r="A183" s="2">
        <f>A182+dt</f>
        <v>0.9000000000000007</v>
      </c>
      <c r="B183" s="2">
        <f>-m*g*SIN(E182)</f>
        <v>2.8578718468496884</v>
      </c>
      <c r="C183" s="2">
        <f>B183/m/l</f>
        <v>2.8578718468496884</v>
      </c>
      <c r="D183" s="2">
        <f>D182+C183*dt</f>
        <v>-0.32460523697622673</v>
      </c>
      <c r="E183" s="2">
        <f>E182+D183*dt</f>
        <v>-0.2971077190308882</v>
      </c>
      <c r="F183" s="2">
        <f>m*g*l*(1-COS(E183))</f>
        <v>0.42997862710642226</v>
      </c>
      <c r="G183" s="2">
        <f>1/2*m*(l*D183)^2</f>
        <v>0.052684279936196156</v>
      </c>
      <c r="H183" s="2">
        <f>F183+G183</f>
        <v>0.48266290704261844</v>
      </c>
    </row>
    <row r="184" spans="1:8" ht="13.5">
      <c r="A184" s="2">
        <f>A183+dt</f>
        <v>0.9050000000000007</v>
      </c>
      <c r="B184" s="2">
        <f>-m*g*SIN(E183)</f>
        <v>2.8731061367580106</v>
      </c>
      <c r="C184" s="2">
        <f>B184/m/l</f>
        <v>2.8731061367580106</v>
      </c>
      <c r="D184" s="2">
        <f>D183+C184*dt</f>
        <v>-0.3102397062924367</v>
      </c>
      <c r="E184" s="2">
        <f>E183+D184*dt</f>
        <v>-0.29865891756235036</v>
      </c>
      <c r="F184" s="2">
        <f>m*g*l*(1-COS(E184))</f>
        <v>0.43444667333224535</v>
      </c>
      <c r="G184" s="2">
        <f>1/2*m*(l*D184)^2</f>
        <v>0.04812433768020869</v>
      </c>
      <c r="H184" s="2">
        <f>F184+G184</f>
        <v>0.48257101101245403</v>
      </c>
    </row>
    <row r="185" spans="1:8" ht="13.5">
      <c r="A185" s="2">
        <f>A184+dt</f>
        <v>0.9100000000000007</v>
      </c>
      <c r="B185" s="2">
        <f>-m*g*SIN(E184)</f>
        <v>2.887659154435624</v>
      </c>
      <c r="C185" s="2">
        <f>B185/m/l</f>
        <v>2.887659154435624</v>
      </c>
      <c r="D185" s="2">
        <f>D184+C185*dt</f>
        <v>-0.29580141052025855</v>
      </c>
      <c r="E185" s="2">
        <f>E184+D185*dt</f>
        <v>-0.30013792461495165</v>
      </c>
      <c r="F185" s="2">
        <f>m*g*l*(1-COS(E185))</f>
        <v>0.4387277987358246</v>
      </c>
      <c r="G185" s="2">
        <f>1/2*m*(l*D185)^2</f>
        <v>0.04374923723288726</v>
      </c>
      <c r="H185" s="2">
        <f>F185+G185</f>
        <v>0.4824770359687119</v>
      </c>
    </row>
    <row r="186" spans="1:8" ht="13.5">
      <c r="A186" s="2">
        <f>A185+dt</f>
        <v>0.9150000000000007</v>
      </c>
      <c r="B186" s="2">
        <f>-m*g*SIN(E185)</f>
        <v>2.9015284165768898</v>
      </c>
      <c r="C186" s="2">
        <f>B186/m/l</f>
        <v>2.9015284165768898</v>
      </c>
      <c r="D186" s="2">
        <f>D185+C186*dt</f>
        <v>-0.2812937684373741</v>
      </c>
      <c r="E186" s="2">
        <f>E185+D186*dt</f>
        <v>-0.3015443934571385</v>
      </c>
      <c r="F186" s="2">
        <f>m*g*l*(1-COS(E186))</f>
        <v>0.4428179795704216</v>
      </c>
      <c r="G186" s="2">
        <f>1/2*m*(l*D186)^2</f>
        <v>0.039563092080849516</v>
      </c>
      <c r="H186" s="2">
        <f>F186+G186</f>
        <v>0.48238107165127114</v>
      </c>
    </row>
    <row r="187" spans="1:8" ht="13.5">
      <c r="A187" s="2">
        <f>A186+dt</f>
        <v>0.9200000000000007</v>
      </c>
      <c r="B187" s="2">
        <f>-m*g*SIN(E186)</f>
        <v>2.9147115706322304</v>
      </c>
      <c r="C187" s="2">
        <f>B187/m/l</f>
        <v>2.9147115706322304</v>
      </c>
      <c r="D187" s="2">
        <f>D186+C187*dt</f>
        <v>-0.2667202105842129</v>
      </c>
      <c r="E187" s="2">
        <f>E186+D187*dt</f>
        <v>-0.3028779945100596</v>
      </c>
      <c r="F187" s="2">
        <f>m*g*l*(1-COS(E187))</f>
        <v>0.4467133741215992</v>
      </c>
      <c r="G187" s="2">
        <f>1/2*m*(l*D187)^2</f>
        <v>0.03556983536704344</v>
      </c>
      <c r="H187" s="2">
        <f>F187+G187</f>
        <v>0.4822832094886427</v>
      </c>
    </row>
    <row r="188" spans="1:8" ht="13.5">
      <c r="A188" s="2">
        <f>A187+dt</f>
        <v>0.9250000000000007</v>
      </c>
      <c r="B188" s="2">
        <f>-m*g*SIN(E187)</f>
        <v>2.927206393242481</v>
      </c>
      <c r="C188" s="2">
        <f>B188/m/l</f>
        <v>2.927206393242481</v>
      </c>
      <c r="D188" s="2">
        <f>D187+C188*dt</f>
        <v>-0.25208417861800053</v>
      </c>
      <c r="E188" s="2">
        <f>E187+D188*dt</f>
        <v>-0.30413841540314956</v>
      </c>
      <c r="F188" s="2">
        <f>m*g*l*(1-COS(E188))</f>
        <v>0.4504103259608097</v>
      </c>
      <c r="G188" s="2">
        <f>1/2*m*(l*D188)^2</f>
        <v>0.031773216554756</v>
      </c>
      <c r="H188" s="2">
        <f>F188+G188</f>
        <v>0.4821835425155657</v>
      </c>
    </row>
    <row r="189" spans="1:8" ht="13.5">
      <c r="A189" s="2">
        <f>A188+dt</f>
        <v>0.9300000000000007</v>
      </c>
      <c r="B189" s="2">
        <f>-m*g*SIN(E188)</f>
        <v>2.939010788722396</v>
      </c>
      <c r="C189" s="2">
        <f>B189/m/l</f>
        <v>2.939010788722396</v>
      </c>
      <c r="D189" s="2">
        <f>D188+C189*dt</f>
        <v>-0.23738912467438855</v>
      </c>
      <c r="E189" s="2">
        <f>E188+D189*dt</f>
        <v>-0.3053253610265215</v>
      </c>
      <c r="F189" s="2">
        <f>m*g*l*(1-COS(E189))</f>
        <v>0.45390536703307194</v>
      </c>
      <c r="G189" s="2">
        <f>1/2*m*(l*D189)^2</f>
        <v>0.028176798256836194</v>
      </c>
      <c r="H189" s="2">
        <f>F189+G189</f>
        <v>0.4820821652899081</v>
      </c>
    </row>
    <row r="190" spans="1:8" ht="13.5">
      <c r="A190" s="2">
        <f>A189+dt</f>
        <v>0.9350000000000007</v>
      </c>
      <c r="B190" s="2">
        <f>-m*g*SIN(E189)</f>
        <v>2.9501227875977816</v>
      </c>
      <c r="C190" s="2">
        <f>B190/m/l</f>
        <v>2.9501227875977816</v>
      </c>
      <c r="D190" s="2">
        <f>D189+C190*dt</f>
        <v>-0.22263851073639965</v>
      </c>
      <c r="E190" s="2">
        <f>E189+D190*dt</f>
        <v>-0.3064385535802035</v>
      </c>
      <c r="F190" s="2">
        <f>m*g*l*(1-COS(E190))</f>
        <v>0.45719522057749956</v>
      </c>
      <c r="G190" s="2">
        <f>1/2*m*(l*D190)^2</f>
        <v>0.02478395323146097</v>
      </c>
      <c r="H190" s="2">
        <f>F190+G190</f>
        <v>0.48197917380896055</v>
      </c>
    </row>
    <row r="191" spans="1:8" ht="13.5">
      <c r="A191" s="2">
        <f>A190+dt</f>
        <v>0.9400000000000007</v>
      </c>
      <c r="B191" s="2">
        <f>-m*g*SIN(E190)</f>
        <v>2.96054054520053</v>
      </c>
      <c r="C191" s="2">
        <f>B191/m/l</f>
        <v>2.96054054520053</v>
      </c>
      <c r="D191" s="2">
        <f>D190+C191*dt</f>
        <v>-0.207835808010397</v>
      </c>
      <c r="E191" s="2">
        <f>E190+D191*dt</f>
        <v>-0.30747773262025546</v>
      </c>
      <c r="F191" s="2">
        <f>m*g*l*(1-COS(E191))</f>
        <v>0.4602768038794738</v>
      </c>
      <c r="G191" s="2">
        <f>1/2*m*(l*D191)^2</f>
        <v>0.021597861545667302</v>
      </c>
      <c r="H191" s="2">
        <f>F191+G191</f>
        <v>0.48187466542514107</v>
      </c>
    </row>
    <row r="192" spans="1:8" ht="13.5">
      <c r="A192" s="2">
        <f>A191+dt</f>
        <v>0.9450000000000007</v>
      </c>
      <c r="B192" s="2">
        <f>-m*g*SIN(E191)</f>
        <v>2.97026234032565</v>
      </c>
      <c r="C192" s="2">
        <f>B192/m/l</f>
        <v>2.97026234032565</v>
      </c>
      <c r="D192" s="2">
        <f>D191+C192*dt</f>
        <v>-0.19298449630876874</v>
      </c>
      <c r="E192" s="2">
        <f>E191+D192*dt</f>
        <v>-0.3084426551017993</v>
      </c>
      <c r="F192" s="2">
        <f>m*g*l*(1-COS(E192))</f>
        <v>0.46314723085340526</v>
      </c>
      <c r="G192" s="2">
        <f>1/2*m*(l*D192)^2</f>
        <v>0.018621507907774587</v>
      </c>
      <c r="H192" s="2">
        <f>F192+G192</f>
        <v>0.48176873876117987</v>
      </c>
    </row>
    <row r="193" spans="1:8" ht="13.5">
      <c r="A193" s="2">
        <f>A192+dt</f>
        <v>0.9500000000000007</v>
      </c>
      <c r="B193" s="2">
        <f>-m*g*SIN(E192)</f>
        <v>2.9792865739541523</v>
      </c>
      <c r="C193" s="2">
        <f>B193/m/l</f>
        <v>2.9792865739541523</v>
      </c>
      <c r="D193" s="2">
        <f>D192+C193*dt</f>
        <v>-0.17808806343899797</v>
      </c>
      <c r="E193" s="2">
        <f>E192+D193*dt</f>
        <v>-0.3093330954189943</v>
      </c>
      <c r="F193" s="2">
        <f>m*g*l*(1-COS(E193))</f>
        <v>0.46580381445509617</v>
      </c>
      <c r="G193" s="2">
        <f>1/2*m*(l*D193)^2</f>
        <v>0.01585767916972628</v>
      </c>
      <c r="H193" s="2">
        <f>F193+G193</f>
        <v>0.48166149362482247</v>
      </c>
    </row>
    <row r="194" spans="1:8" ht="13.5">
      <c r="A194" s="2">
        <f>A193+dt</f>
        <v>0.9550000000000007</v>
      </c>
      <c r="B194" s="2">
        <f>-m*g*SIN(E193)</f>
        <v>2.987611768045458</v>
      </c>
      <c r="C194" s="2">
        <f>B194/m/l</f>
        <v>2.987611768045458</v>
      </c>
      <c r="D194" s="2">
        <f>D193+C194*dt</f>
        <v>-0.1631500045987707</v>
      </c>
      <c r="E194" s="2">
        <f>E193+D194*dt</f>
        <v>-0.3101488454419881</v>
      </c>
      <c r="F194" s="2">
        <f>m*g*l*(1-COS(E194))</f>
        <v>0.4682440689227999</v>
      </c>
      <c r="G194" s="2">
        <f>1/2*m*(l*D194)^2</f>
        <v>0.013308962000289448</v>
      </c>
      <c r="H194" s="2">
        <f>F194+G194</f>
        <v>0.4815530309230894</v>
      </c>
    </row>
    <row r="195" spans="1:8" ht="13.5">
      <c r="A195" s="2">
        <f>A194+dt</f>
        <v>0.9600000000000007</v>
      </c>
      <c r="B195" s="2">
        <f>-m*g*SIN(E194)</f>
        <v>2.995236564402774</v>
      </c>
      <c r="C195" s="2">
        <f>B195/m/l</f>
        <v>2.995236564402774</v>
      </c>
      <c r="D195" s="2">
        <f>D194+C195*dt</f>
        <v>-0.1481738217767568</v>
      </c>
      <c r="E195" s="2">
        <f>E194+D195*dt</f>
        <v>-0.3108897145508719</v>
      </c>
      <c r="F195" s="2">
        <f>m*g*l*(1-COS(E195))</f>
        <v>0.47046571184618174</v>
      </c>
      <c r="G195" s="2">
        <f>1/2*m*(l*D195)^2</f>
        <v>0.010977740729965045</v>
      </c>
      <c r="H195" s="2">
        <f>F195+G195</f>
        <v>0.4814434525761468</v>
      </c>
    </row>
    <row r="196" spans="1:8" ht="13.5">
      <c r="A196" s="2">
        <f>A195+dt</f>
        <v>0.9650000000000007</v>
      </c>
      <c r="B196" s="2">
        <f>-m*g*SIN(E195)</f>
        <v>3.002159723614639</v>
      </c>
      <c r="C196" s="2">
        <f>B196/m/l</f>
        <v>3.002159723614639</v>
      </c>
      <c r="D196" s="2">
        <f>D195+C196*dt</f>
        <v>-0.1331630231586836</v>
      </c>
      <c r="E196" s="2">
        <f>E195+D196*dt</f>
        <v>-0.31155552966666533</v>
      </c>
      <c r="F196" s="2">
        <f>m*g*l*(1-COS(E196))</f>
        <v>0.472466666062438</v>
      </c>
      <c r="G196" s="2">
        <f>1/2*m*(l*D196)^2</f>
        <v>0.008866195368380054</v>
      </c>
      <c r="H196" s="2">
        <f>F196+G196</f>
        <v>0.48133286143081805</v>
      </c>
    </row>
    <row r="197" spans="1:8" ht="13.5">
      <c r="A197" s="2">
        <f>A196+dt</f>
        <v>0.9700000000000008</v>
      </c>
      <c r="B197" s="2">
        <f>-m*g*SIN(E196)</f>
        <v>3.008380124075642</v>
      </c>
      <c r="C197" s="2">
        <f>B197/m/l</f>
        <v>3.008380124075642</v>
      </c>
      <c r="D197" s="2">
        <f>D196+C197*dt</f>
        <v>-0.1181211225383054</v>
      </c>
      <c r="E197" s="2">
        <f>E196+D197*dt</f>
        <v>-0.31214613527935686</v>
      </c>
      <c r="F197" s="2">
        <f>m*g*l*(1-COS(E197))</f>
        <v>0.474245061378912</v>
      </c>
      <c r="G197" s="2">
        <f>1/2*m*(l*D197)^2</f>
        <v>0.0069762997948546795</v>
      </c>
      <c r="H197" s="2">
        <f>F197+G197</f>
        <v>0.4812213611737667</v>
      </c>
    </row>
    <row r="198" spans="1:8" ht="13.5">
      <c r="A198" s="2">
        <f>A197+dt</f>
        <v>0.9750000000000008</v>
      </c>
      <c r="B198" s="2">
        <f>-m*g*SIN(E197)</f>
        <v>3.0138967610890397</v>
      </c>
      <c r="C198" s="2">
        <f>B198/m/l</f>
        <v>3.0138967610890397</v>
      </c>
      <c r="D198" s="2">
        <f>D197+C198*dt</f>
        <v>-0.10305163873286019</v>
      </c>
      <c r="E198" s="2">
        <f>E197+D198*dt</f>
        <v>-0.3126613934730212</v>
      </c>
      <c r="F198" s="2">
        <f>m*g*l*(1-COS(E198))</f>
        <v>0.47579923612164726</v>
      </c>
      <c r="G198" s="2">
        <f>1/2*m*(l*D198)^2</f>
        <v>0.0053098201227639655</v>
      </c>
      <c r="H198" s="2">
        <f>F198+G198</f>
        <v>0.48110905624441125</v>
      </c>
    </row>
    <row r="199" spans="1:8" ht="13.5">
      <c r="A199" s="2">
        <f>A198+dt</f>
        <v>0.9800000000000008</v>
      </c>
      <c r="B199" s="2">
        <f>-m*g*SIN(E198)</f>
        <v>3.0187087460538073</v>
      </c>
      <c r="C199" s="2">
        <f>B199/m/l</f>
        <v>3.0187087460538073</v>
      </c>
      <c r="D199" s="2">
        <f>D198+C199*dt</f>
        <v>-0.08795809500259115</v>
      </c>
      <c r="E199" s="2">
        <f>E198+D199*dt</f>
        <v>-0.31310118394803416</v>
      </c>
      <c r="F199" s="2">
        <f>m*g*l*(1-COS(E199))</f>
        <v>0.4771277385093303</v>
      </c>
      <c r="G199" s="2">
        <f>1/2*m*(l*D199)^2</f>
        <v>0.003868313238242425</v>
      </c>
      <c r="H199" s="2">
        <f>F199+G199</f>
        <v>0.48099605174757276</v>
      </c>
    </row>
    <row r="200" spans="1:8" ht="13.5">
      <c r="A200" s="2">
        <f>A199+dt</f>
        <v>0.9850000000000008</v>
      </c>
      <c r="B200" s="2">
        <f>-m*g*SIN(E199)</f>
        <v>3.022815305738361</v>
      </c>
      <c r="C200" s="2">
        <f>B200/m/l</f>
        <v>3.022815305738361</v>
      </c>
      <c r="D200" s="2">
        <f>D199+C200*dt</f>
        <v>-0.07284401847389935</v>
      </c>
      <c r="E200" s="2">
        <f>E199+D200*dt</f>
        <v>-0.31346540404040363</v>
      </c>
      <c r="F200" s="2">
        <f>m*g*l*(1-COS(E200))</f>
        <v>0.4782293278522041</v>
      </c>
      <c r="G200" s="2">
        <f>1/2*m*(l*D200)^2</f>
        <v>0.002653125513712895</v>
      </c>
      <c r="H200" s="2">
        <f>F200+G200</f>
        <v>0.480882453365917</v>
      </c>
    </row>
    <row r="201" spans="1:8" ht="13.5">
      <c r="A201" s="2">
        <f>A200+dt</f>
        <v>0.9900000000000008</v>
      </c>
      <c r="B201" s="2">
        <f>-m*g*SIN(E200)</f>
        <v>3.026215781642988</v>
      </c>
      <c r="C201" s="2">
        <f>B201/m/l</f>
        <v>3.026215781642988</v>
      </c>
      <c r="D201" s="2">
        <f>D200+C201*dt</f>
        <v>-0.05771293956568441</v>
      </c>
      <c r="E201" s="2">
        <f>E200+D201*dt</f>
        <v>-0.313753968738232</v>
      </c>
      <c r="F201" s="2">
        <f>m*g*l*(1-COS(E201))</f>
        <v>0.47910297557554893</v>
      </c>
      <c r="G201" s="2">
        <f>1/2*m*(l*D201)^2</f>
        <v>0.0016653916966561703</v>
      </c>
      <c r="H201" s="2">
        <f>F201+G201</f>
        <v>0.4807683672722051</v>
      </c>
    </row>
    <row r="202" spans="1:8" ht="13.5">
      <c r="A202" s="2">
        <f>A201+dt</f>
        <v>0.9950000000000008</v>
      </c>
      <c r="B202" s="2">
        <f>-m*g*SIN(E201)</f>
        <v>3.028909629452739</v>
      </c>
      <c r="C202" s="2">
        <f>B202/m/l</f>
        <v>3.028909629452739</v>
      </c>
      <c r="D202" s="2">
        <f>D201+C202*dt</f>
        <v>-0.04256839141842071</v>
      </c>
      <c r="E202" s="2">
        <f>E201+D202*dt</f>
        <v>-0.3139668106953241</v>
      </c>
      <c r="F202" s="2">
        <f>m*g*l*(1-COS(E202))</f>
        <v>0.47974786606741426</v>
      </c>
      <c r="G202" s="2">
        <f>1/2*m*(l*D202)^2</f>
        <v>0.000906033973975937</v>
      </c>
      <c r="H202" s="2">
        <f>F202+G202</f>
        <v>0.4806539000413902</v>
      </c>
    </row>
    <row r="203" spans="1:8" ht="13.5">
      <c r="A203" s="2">
        <f>A202+dt</f>
        <v>1.0000000000000007</v>
      </c>
      <c r="B203" s="2">
        <f>-m*g*SIN(E202)</f>
        <v>3.030896418582294</v>
      </c>
      <c r="C203" s="2">
        <f>B203/m/l</f>
        <v>3.030896418582294</v>
      </c>
      <c r="D203" s="2">
        <f>D202+C203*dt</f>
        <v>-0.02741390932550924</v>
      </c>
      <c r="E203" s="2">
        <f>E202+D203*dt</f>
        <v>-0.3141038802419517</v>
      </c>
      <c r="F203" s="2">
        <f>m*g*l*(1-COS(E203))</f>
        <v>0.4801633973503311</v>
      </c>
      <c r="G203" s="2">
        <f>1/2*m*(l*D203)^2</f>
        <v>0.00037576121225362126</v>
      </c>
      <c r="H203" s="2">
        <f>F203+G203</f>
        <v>0.4805391585625847</v>
      </c>
    </row>
    <row r="204" spans="1:8" ht="13.5">
      <c r="A204" s="2">
        <f>A203+dt</f>
        <v>1.0050000000000006</v>
      </c>
      <c r="B204" s="2">
        <f>-m*g*SIN(E203)</f>
        <v>3.03217583181406</v>
      </c>
      <c r="C204" s="2">
        <f>B204/m/l</f>
        <v>3.03217583181406</v>
      </c>
      <c r="D204" s="2">
        <f>D203+C204*dt</f>
        <v>-0.01225303016643894</v>
      </c>
      <c r="E204" s="2">
        <f>E203+D204*dt</f>
        <v>-0.3141651453927839</v>
      </c>
      <c r="F204" s="2">
        <f>m*g*l*(1-COS(E204))</f>
        <v>0.48034918157679923</v>
      </c>
      <c r="G204" s="2">
        <f>1/2*m*(l*D204)^2</f>
        <v>7.506837412983134E-05</v>
      </c>
      <c r="H204" s="2">
        <f>F204+G204</f>
        <v>0.4804242499509291</v>
      </c>
    </row>
    <row r="205" spans="1:8" ht="13.5">
      <c r="A205" s="2">
        <f>A204+dt</f>
        <v>1.0100000000000005</v>
      </c>
      <c r="B205" s="2">
        <f>-m*g*SIN(E204)</f>
        <v>3.0327476650304943</v>
      </c>
      <c r="C205" s="2">
        <f>B205/m/l</f>
        <v>3.0327476650304943</v>
      </c>
      <c r="D205" s="2">
        <f>D204+C205*dt</f>
        <v>0.0029107081587135316</v>
      </c>
      <c r="E205" s="2">
        <f>E204+D205*dt</f>
        <v>-0.31415059185199035</v>
      </c>
      <c r="F205" s="2">
        <f>m*g*l*(1-COS(E205))</f>
        <v>0.48030504534840057</v>
      </c>
      <c r="G205" s="2">
        <f>1/2*m*(l*D205)^2</f>
        <v>4.236110992600759E-06</v>
      </c>
      <c r="H205" s="2">
        <f>F205+G205</f>
        <v>0.48030928145939317</v>
      </c>
    </row>
    <row r="206" spans="1:8" ht="13.5">
      <c r="A206" s="2">
        <f>A205+dt</f>
        <v>1.0150000000000003</v>
      </c>
      <c r="B206" s="2">
        <f>-m*g*SIN(E205)</f>
        <v>3.032611827041384</v>
      </c>
      <c r="C206" s="2">
        <f>B206/m/l</f>
        <v>3.032611827041384</v>
      </c>
      <c r="D206" s="2">
        <f>D205+C206*dt</f>
        <v>0.01807376729392045</v>
      </c>
      <c r="E206" s="2">
        <f>E205+D206*dt</f>
        <v>-0.3140602230155207</v>
      </c>
      <c r="F206" s="2">
        <f>m*g*l*(1-COS(E206))</f>
        <v>0.48003102985843377</v>
      </c>
      <c r="G206" s="2">
        <f>1/2*m*(l*D206)^2</f>
        <v>0.0001633305320973943</v>
      </c>
      <c r="H206" s="2">
        <f>F206+G206</f>
        <v>0.48019436039053115</v>
      </c>
    </row>
    <row r="207" spans="1:8" ht="13.5">
      <c r="A207" s="2">
        <f>A206+dt</f>
        <v>1.0200000000000002</v>
      </c>
      <c r="B207" s="2">
        <f>-m*g*SIN(E206)</f>
        <v>3.031768339506565</v>
      </c>
      <c r="C207" s="2">
        <f>B207/m/l</f>
        <v>3.031768339506565</v>
      </c>
      <c r="D207" s="2">
        <f>D206+C207*dt</f>
        <v>0.03323260899145328</v>
      </c>
      <c r="E207" s="2">
        <f>E206+D207*dt</f>
        <v>-0.31389405997056347</v>
      </c>
      <c r="F207" s="2">
        <f>m*g*l*(1-COS(E207))</f>
        <v>0.47952739085803187</v>
      </c>
      <c r="G207" s="2">
        <f>1/2*m*(l*D207)^2</f>
        <v>0.0005522031501894106</v>
      </c>
      <c r="H207" s="2">
        <f>F207+G207</f>
        <v>0.48007959400822126</v>
      </c>
    </row>
    <row r="208" spans="1:8" ht="13.5">
      <c r="A208" s="2">
        <f>A207+dt</f>
        <v>1.0250000000000001</v>
      </c>
      <c r="B208" s="2">
        <f>-m*g*SIN(E207)</f>
        <v>3.0302173369542866</v>
      </c>
      <c r="C208" s="2">
        <f>B208/m/l</f>
        <v>3.0302173369542866</v>
      </c>
      <c r="D208" s="2">
        <f>D207+C208*dt</f>
        <v>0.04838369567622471</v>
      </c>
      <c r="E208" s="2">
        <f>E207+D208*dt</f>
        <v>-0.31365214149218235</v>
      </c>
      <c r="F208" s="2">
        <f>m*g*l*(1-COS(E208))</f>
        <v>0.478794598445766</v>
      </c>
      <c r="G208" s="2">
        <f>1/2*m*(l*D208)^2</f>
        <v>0.001170491003644763</v>
      </c>
      <c r="H208" s="2">
        <f>F208+G208</f>
        <v>0.47996508944941074</v>
      </c>
    </row>
    <row r="209" spans="1:8" ht="13.5">
      <c r="A209" s="2">
        <f>A208+dt</f>
        <v>1.03</v>
      </c>
      <c r="B209" s="2">
        <f>-m*g*SIN(E208)</f>
        <v>3.0279590668951664</v>
      </c>
      <c r="C209" s="2">
        <f>B209/m/l</f>
        <v>3.0279590668951664</v>
      </c>
      <c r="D209" s="2">
        <f>D208+C209*dt</f>
        <v>0.06352349101070054</v>
      </c>
      <c r="E209" s="2">
        <f>E208+D209*dt</f>
        <v>-0.31333452403712886</v>
      </c>
      <c r="F209" s="2">
        <f>m*g*l*(1-COS(E209))</f>
        <v>0.477833336680816</v>
      </c>
      <c r="G209" s="2">
        <f>1/2*m*(l*D209)^2</f>
        <v>0.002017616955093276</v>
      </c>
      <c r="H209" s="2">
        <f>F209+G209</f>
        <v>0.4798509536359093</v>
      </c>
    </row>
    <row r="210" spans="1:8" ht="13.5">
      <c r="A210" s="2">
        <f>A209+dt</f>
        <v>1.035</v>
      </c>
      <c r="B210" s="2">
        <f>-m*g*SIN(E209)</f>
        <v>3.024993890031438</v>
      </c>
      <c r="C210" s="2">
        <f>B210/m/l</f>
        <v>3.024993890031438</v>
      </c>
      <c r="D210" s="2">
        <f>D209+C210*dt</f>
        <v>0.07864846046085773</v>
      </c>
      <c r="E210" s="2">
        <f>E209+D210*dt</f>
        <v>-0.31294128173482455</v>
      </c>
      <c r="F210" s="2">
        <f>m*g*l*(1-COS(E210))</f>
        <v>0.47664450301980454</v>
      </c>
      <c r="G210" s="2">
        <f>1/2*m*(l*D210)^2</f>
        <v>0.003092790166431551</v>
      </c>
      <c r="H210" s="2">
        <f>F210+G210</f>
        <v>0.4797372931862361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2020-03-01T23:04:31Z</dcterms:created>
  <dcterms:modified xsi:type="dcterms:W3CDTF">2020-03-02T22:57:38Z</dcterms:modified>
  <cp:category/>
  <cp:version/>
  <cp:contentType/>
  <cp:contentStatus/>
</cp:coreProperties>
</file>