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r:id="rId2"/>
    <sheet name="Sheet3" sheetId="3" r:id="rId3"/>
  </sheets>
  <definedNames>
    <definedName name="m">'Sheet1'!$I$2</definedName>
    <definedName name="g">'Sheet1'!$I$3</definedName>
    <definedName name="h">'Sheet1'!$E$4</definedName>
    <definedName name="F">'Sheet1'!$L$2</definedName>
    <definedName name="dt">'Sheet1'!$I$4</definedName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<sst xmlns="http://schemas.openxmlformats.org/spreadsheetml/2006/main" count="22" uniqueCount="19">
  <si>
    <t>Discrete solution</t>
  </si>
  <si>
    <t>Analytical solution</t>
  </si>
  <si>
    <t>t</t>
  </si>
  <si>
    <t>F</t>
  </si>
  <si>
    <t>a</t>
  </si>
  <si>
    <t>v</t>
  </si>
  <si>
    <t>x</t>
  </si>
  <si>
    <t>m</t>
  </si>
  <si>
    <t>kg</t>
  </si>
  <si>
    <t>N</t>
  </si>
  <si>
    <t>[s]</t>
  </si>
  <si>
    <t>[N]</t>
  </si>
  <si>
    <t>[m/s/s]</t>
  </si>
  <si>
    <t>[m/s]</t>
  </si>
  <si>
    <t>g</t>
  </si>
  <si>
    <t>m/s/s</t>
  </si>
  <si>
    <t>t_fall</t>
  </si>
  <si>
    <t>s</t>
  </si>
  <si>
    <t>dt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</si>
</sst>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Numerical solution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Sheet1!$A:$A</c:f>
              <c:strCache/>
            </c:strRef>
          </c:xVal>
          <c:yVal>
            <c:numRef>
              <c:f>Sheet1!$E:$E</c:f>
              <c:numCache/>
            </c:numRef>
          </c:yVal>
          <c:smooth val="0"/>
        </c:ser>
        <c:ser>
          <c:idx val="1"/>
          <c:order val="1"/>
          <c:tx>
            <c:v>Analytical solution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Sheet1!$A:$A</c:f>
              <c:strCache/>
            </c:strRef>
          </c:xVal>
          <c:yVal>
            <c:numRef>
              <c:f>Sheet1!$F:$F</c:f>
              <c:numCache/>
            </c:numRef>
          </c:yVal>
          <c:smooth val="0"/>
        </c:ser>
        <c:axId val="11498202"/>
        <c:axId val="36374955"/>
      </c:scatterChart>
      <c:valAx>
        <c:axId val="11498202"/>
        <c:scaling>
          <c:orientation val="minMax"/>
          <c:max val="1.42784312292706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74955"/>
        <c:crosses val="autoZero"/>
        <c:crossBetween val="midCat"/>
        <c:dispUnits/>
      </c:valAx>
      <c:valAx>
        <c:axId val="3637495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98202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180975</xdr:colOff>
      <xdr:row>6</xdr:row>
      <xdr:rowOff>161925</xdr:rowOff>
    </xdr:from>
    <xdr:ext cx="7191375" cy="4857750"/>
    <xdr:graphicFrame>
      <xdr:nvGraphicFramePr>
        <xdr:cNvPr id="1" name="Chart 1"/>
        <xdr:cNvGraphicFramePr/>
      </xdr:nvGraphicFramePr>
      <xdr:xfrm>
        <a:off x="5915025" y="1190625"/>
        <a:ext cx="71913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SheetLayoutView="1" workbookViewId="0" topLeftCell="A1">
      <selection activeCell="E5" sqref="E5"/>
    </sheetView>
  </sheetViews>
  <sheetFormatPr defaultColWidth="9.00390625" defaultRowHeight="12.75"/>
  <cols>
    <col min="1" max="5" width="10.75390625" style="3" customWidth="1"/>
    <col min="6" max="7" width="10.75390625" style="3" bestFit="1" customWidth="1"/>
    <col min="8" max="10" width="10.75390625" style="3" customWidth="1"/>
    <col min="11" max="256" width="10.75390625" style="3" bestFit="1" customWidth="1"/>
  </cols>
  <sheetData>
    <row r="1" spans="1:6" ht="13.5">
      <c r="A1" s="3" t="s">
        <v>0</v>
      </c>
      <c r="F1" s="3" t="s">
        <v>1</v>
      </c>
    </row>
    <row r="2" spans="1:13" ht="13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H2" s="3" t="s">
        <v>7</v>
      </c>
      <c r="I2" s="3">
        <v>1</v>
      </c>
      <c r="J2" s="3" t="s">
        <v>8</v>
      </c>
      <c r="K2" s="2" t="s">
        <v>3</v>
      </c>
      <c r="L2" s="2">
        <f>m*g</f>
        <v>9.81</v>
      </c>
      <c r="M2" s="2" t="s">
        <v>9</v>
      </c>
    </row>
    <row r="3" spans="1:13" ht="13.5">
      <c r="A3" s="3" t="s">
        <v>10</v>
      </c>
      <c r="B3" s="3" t="s">
        <v>11</v>
      </c>
      <c r="C3" s="3" t="s">
        <v>12</v>
      </c>
      <c r="D3" s="3" t="s">
        <v>13</v>
      </c>
      <c r="E3" s="3" t="s">
        <v>7</v>
      </c>
      <c r="H3" s="3" t="s">
        <v>14</v>
      </c>
      <c r="I3" s="3">
        <v>9.81</v>
      </c>
      <c r="J3" s="3" t="s">
        <v>15</v>
      </c>
      <c r="K3" s="3" t="s">
        <v>16</v>
      </c>
      <c r="L3" s="3">
        <f>SQRT(2*h/g)</f>
        <v>1.0096375546923044</v>
      </c>
      <c r="M3" s="3" t="s">
        <v>17</v>
      </c>
    </row>
    <row r="4" spans="1:10" ht="13.5">
      <c r="A4" s="3">
        <v>0</v>
      </c>
      <c r="D4" s="3">
        <v>0</v>
      </c>
      <c r="E4" s="3">
        <v>5</v>
      </c>
      <c r="F4" s="3">
        <f>h-g*A4^2/2</f>
        <v>5</v>
      </c>
      <c r="H4" s="3" t="s">
        <v>18</v>
      </c>
      <c r="I4" s="3">
        <v>0.03</v>
      </c>
      <c r="J4" s="3" t="s">
        <v>17</v>
      </c>
    </row>
    <row r="5" spans="1:6" ht="13.5">
      <c r="A5" s="3">
        <f>A4+dt</f>
        <v>0.03</v>
      </c>
      <c r="B5" s="3">
        <f>-F</f>
        <v>-9.81</v>
      </c>
      <c r="C5" s="3">
        <f>B5/m</f>
        <v>-9.81</v>
      </c>
      <c r="D5" s="3">
        <f>D4+C5*dt</f>
        <v>-0.2943</v>
      </c>
      <c r="E5" s="3">
        <f>E4+D5*dt</f>
        <v>4.991171</v>
      </c>
      <c r="F5" s="3">
        <f>h-g*A5^2/2</f>
        <v>4.9955855</v>
      </c>
    </row>
    <row r="6" spans="1:6" ht="13.5">
      <c r="A6" s="3">
        <f>A5+dt</f>
        <v>0.06</v>
      </c>
      <c r="B6" s="3">
        <f>-F</f>
        <v>-9.81</v>
      </c>
      <c r="C6" s="3">
        <f>B6/m</f>
        <v>-9.81</v>
      </c>
      <c r="D6" s="3">
        <f>D5+C6*dt</f>
        <v>-0.5886</v>
      </c>
      <c r="E6" s="3">
        <f>E5+D6*dt</f>
        <v>4.973513</v>
      </c>
      <c r="F6" s="3">
        <f>h-g*A6^2/2</f>
        <v>4.982342</v>
      </c>
    </row>
    <row r="7" spans="1:6" ht="12.75">
      <c r="A7" s="3">
        <f>A6+dt</f>
        <v>0.09</v>
      </c>
      <c r="B7" s="3">
        <f>-F</f>
        <v>-9.81</v>
      </c>
      <c r="C7" s="3">
        <f>B7/m</f>
        <v>-9.81</v>
      </c>
      <c r="D7" s="3">
        <f>D6+C7*dt</f>
        <v>-0.8829</v>
      </c>
      <c r="E7" s="3">
        <f>E6+D7*dt</f>
        <v>4.947025999999999</v>
      </c>
      <c r="F7" s="3">
        <f>h-g*A7^2/2</f>
        <v>4.9602695</v>
      </c>
    </row>
    <row r="8" spans="1:6" ht="12.75">
      <c r="A8" s="3">
        <f>A7+dt</f>
        <v>0.12</v>
      </c>
      <c r="B8" s="3">
        <f>-F</f>
        <v>-9.81</v>
      </c>
      <c r="C8" s="3">
        <f>B8/m</f>
        <v>-9.81</v>
      </c>
      <c r="D8" s="3">
        <f>D7+C8*dt</f>
        <v>-1.1772</v>
      </c>
      <c r="E8" s="3">
        <f>E7+D8*dt</f>
        <v>4.911709999999999</v>
      </c>
      <c r="F8" s="3">
        <f>h-g*A8^2/2</f>
        <v>4.929368</v>
      </c>
    </row>
    <row r="9" spans="1:6" ht="12.75">
      <c r="A9" s="3">
        <f>A8+dt</f>
        <v>0.15</v>
      </c>
      <c r="B9" s="3">
        <f>-F</f>
        <v>-9.81</v>
      </c>
      <c r="C9" s="3">
        <f>B9/m</f>
        <v>-9.81</v>
      </c>
      <c r="D9" s="3">
        <f>D8+C9*dt</f>
        <v>-1.4715</v>
      </c>
      <c r="E9" s="3">
        <f>E8+D9*dt</f>
        <v>4.867564999999999</v>
      </c>
      <c r="F9" s="3">
        <f>h-g*A9^2/2</f>
        <v>4.8896375</v>
      </c>
    </row>
    <row r="10" spans="1:6" ht="12.75">
      <c r="A10" s="3">
        <f>A9+dt</f>
        <v>0.18</v>
      </c>
      <c r="B10" s="3">
        <f>-F</f>
        <v>-9.81</v>
      </c>
      <c r="C10" s="3">
        <f>B10/m</f>
        <v>-9.81</v>
      </c>
      <c r="D10" s="3">
        <f>D9+C10*dt</f>
        <v>-1.7658</v>
      </c>
      <c r="E10" s="3">
        <f>E9+D10*dt</f>
        <v>4.814590999999999</v>
      </c>
      <c r="F10" s="3">
        <f>h-g*A10^2/2</f>
        <v>4.8410779999999995</v>
      </c>
    </row>
    <row r="11" spans="1:6" ht="12.75">
      <c r="A11" s="3">
        <f>A10+dt</f>
        <v>0.21</v>
      </c>
      <c r="B11" s="3">
        <f>-F</f>
        <v>-9.81</v>
      </c>
      <c r="C11" s="3">
        <f>B11/m</f>
        <v>-9.81</v>
      </c>
      <c r="D11" s="3">
        <f>D10+C11*dt</f>
        <v>-2.0601000000000003</v>
      </c>
      <c r="E11" s="3">
        <f>E10+D11*dt</f>
        <v>4.752787999999999</v>
      </c>
      <c r="F11" s="3">
        <f>h-g*A11^2/2</f>
        <v>4.7836895</v>
      </c>
    </row>
    <row r="12" spans="1:6" ht="12.75">
      <c r="A12" s="3">
        <f>A11+dt</f>
        <v>0.24</v>
      </c>
      <c r="B12" s="3">
        <f>-F</f>
        <v>-9.81</v>
      </c>
      <c r="C12" s="3">
        <f>B12/m</f>
        <v>-9.81</v>
      </c>
      <c r="D12" s="3">
        <f>D11+C12*dt</f>
        <v>-2.3544</v>
      </c>
      <c r="E12" s="3">
        <f>E11+D12*dt</f>
        <v>4.682155999999999</v>
      </c>
      <c r="F12" s="3">
        <f>h-g*A12^2/2</f>
        <v>4.717472</v>
      </c>
    </row>
    <row r="13" spans="1:6" ht="12.75">
      <c r="A13" s="3">
        <f>A12+dt</f>
        <v>0.27</v>
      </c>
      <c r="B13" s="3">
        <f>-F</f>
        <v>-9.81</v>
      </c>
      <c r="C13" s="3">
        <f>B13/m</f>
        <v>-9.81</v>
      </c>
      <c r="D13" s="3">
        <f>D12+C13*dt</f>
        <v>-2.6487</v>
      </c>
      <c r="E13" s="3">
        <f>E12+D13*dt</f>
        <v>4.602694999999999</v>
      </c>
      <c r="F13" s="3">
        <f>h-g*A13^2/2</f>
        <v>4.6424255</v>
      </c>
    </row>
    <row r="14" spans="1:6" ht="12.75">
      <c r="A14" s="3">
        <f>A13+dt</f>
        <v>0.30000000000000004</v>
      </c>
      <c r="B14" s="3">
        <f>-F</f>
        <v>-9.81</v>
      </c>
      <c r="C14" s="3">
        <f>B14/m</f>
        <v>-9.81</v>
      </c>
      <c r="D14" s="3">
        <f>D13+C14*dt</f>
        <v>-2.9429999999999996</v>
      </c>
      <c r="E14" s="3">
        <f>E13+D14*dt</f>
        <v>4.514404999999999</v>
      </c>
      <c r="F14" s="3">
        <f>h-g*A14^2/2</f>
        <v>4.55855</v>
      </c>
    </row>
    <row r="15" spans="1:6" ht="12.75">
      <c r="A15" s="3">
        <f>A14+dt</f>
        <v>0.33000000000000007</v>
      </c>
      <c r="B15" s="3">
        <f>-F</f>
        <v>-9.81</v>
      </c>
      <c r="C15" s="3">
        <f>B15/m</f>
        <v>-9.81</v>
      </c>
      <c r="D15" s="3">
        <f>D14+C15*dt</f>
        <v>-3.2372999999999994</v>
      </c>
      <c r="E15" s="3">
        <f>E14+D15*dt</f>
        <v>4.417285999999999</v>
      </c>
      <c r="F15" s="3">
        <f>h-g*A15^2/2</f>
        <v>4.4658454999999995</v>
      </c>
    </row>
    <row r="16" spans="1:6" ht="12.75">
      <c r="A16" s="3">
        <f>A15+dt</f>
        <v>0.3600000000000001</v>
      </c>
      <c r="B16" s="3">
        <f>-F</f>
        <v>-9.81</v>
      </c>
      <c r="C16" s="3">
        <f>B16/m</f>
        <v>-9.81</v>
      </c>
      <c r="D16" s="3">
        <f>D15+C16*dt</f>
        <v>-3.531599999999999</v>
      </c>
      <c r="E16" s="3">
        <f>E15+D16*dt</f>
        <v>4.311337999999999</v>
      </c>
      <c r="F16" s="3">
        <f>h-g*A16^2/2</f>
        <v>4.364312</v>
      </c>
    </row>
    <row r="17" spans="1:6" ht="12.75">
      <c r="A17" s="3">
        <f>A16+dt</f>
        <v>0.3900000000000001</v>
      </c>
      <c r="B17" s="3">
        <f>-F</f>
        <v>-9.81</v>
      </c>
      <c r="C17" s="3">
        <f>B17/m</f>
        <v>-9.81</v>
      </c>
      <c r="D17" s="3">
        <f>D16+C17*dt</f>
        <v>-3.825899999999999</v>
      </c>
      <c r="E17" s="3">
        <f>E16+D17*dt</f>
        <v>4.196560999999999</v>
      </c>
      <c r="F17" s="3">
        <f>h-g*A17^2/2</f>
        <v>4.253949499999999</v>
      </c>
    </row>
    <row r="18" spans="1:6" ht="12.75">
      <c r="A18" s="3">
        <f>A17+dt</f>
        <v>0.42000000000000015</v>
      </c>
      <c r="B18" s="3">
        <f>-F</f>
        <v>-9.81</v>
      </c>
      <c r="C18" s="3">
        <f>B18/m</f>
        <v>-9.81</v>
      </c>
      <c r="D18" s="3">
        <f>D17+C18*dt</f>
        <v>-4.120199999999999</v>
      </c>
      <c r="E18" s="3">
        <f>E17+D18*dt</f>
        <v>4.072954999999999</v>
      </c>
      <c r="F18" s="3">
        <f>h-g*A18^2/2</f>
        <v>4.134758</v>
      </c>
    </row>
    <row r="19" spans="1:6" ht="12.75">
      <c r="A19" s="3">
        <f>A18+dt</f>
        <v>0.4500000000000002</v>
      </c>
      <c r="B19" s="3">
        <f>-F</f>
        <v>-9.81</v>
      </c>
      <c r="C19" s="3">
        <f>B19/m</f>
        <v>-9.81</v>
      </c>
      <c r="D19" s="3">
        <f>D18+C19*dt</f>
        <v>-4.4144999999999985</v>
      </c>
      <c r="E19" s="3">
        <f>E18+D19*dt</f>
        <v>3.9405199999999994</v>
      </c>
      <c r="F19" s="3">
        <f>h-g*A19^2/2</f>
        <v>4.006737499999999</v>
      </c>
    </row>
    <row r="20" spans="1:6" ht="12.75">
      <c r="A20" s="3">
        <f>A19+dt</f>
        <v>0.4800000000000002</v>
      </c>
      <c r="B20" s="3">
        <f>-F</f>
        <v>-9.81</v>
      </c>
      <c r="C20" s="3">
        <f>B20/m</f>
        <v>-9.81</v>
      </c>
      <c r="D20" s="3">
        <f>D19+C20*dt</f>
        <v>-4.708799999999998</v>
      </c>
      <c r="E20" s="3">
        <f>E19+D20*dt</f>
        <v>3.7992559999999993</v>
      </c>
      <c r="F20" s="3">
        <f>h-g*A20^2/2</f>
        <v>3.869887999999999</v>
      </c>
    </row>
    <row r="21" spans="1:6" ht="12.75">
      <c r="A21" s="3">
        <f>A20+dt</f>
        <v>0.5100000000000002</v>
      </c>
      <c r="B21" s="3">
        <f>-F</f>
        <v>-9.81</v>
      </c>
      <c r="C21" s="3">
        <f>B21/m</f>
        <v>-9.81</v>
      </c>
      <c r="D21" s="3">
        <f>D20+C21*dt</f>
        <v>-5.003099999999998</v>
      </c>
      <c r="E21" s="3">
        <f>E20+D21*dt</f>
        <v>3.6491629999999993</v>
      </c>
      <c r="F21" s="3">
        <f>h-g*A21^2/2</f>
        <v>3.724209499999999</v>
      </c>
    </row>
    <row r="22" spans="1:6" ht="12.75">
      <c r="A22" s="3">
        <f>A21+dt</f>
        <v>0.5400000000000003</v>
      </c>
      <c r="B22" s="3">
        <f>-F</f>
        <v>-9.81</v>
      </c>
      <c r="C22" s="3">
        <f>B22/m</f>
        <v>-9.81</v>
      </c>
      <c r="D22" s="3">
        <f>D21+C22*dt</f>
        <v>-5.297399999999998</v>
      </c>
      <c r="E22" s="3">
        <f>E21+D22*dt</f>
        <v>3.4902409999999993</v>
      </c>
      <c r="F22" s="3">
        <f>h-g*A22^2/2</f>
        <v>3.5697019999999986</v>
      </c>
    </row>
    <row r="23" spans="1:6" ht="12.75">
      <c r="A23" s="3">
        <f>A22+dt</f>
        <v>0.5700000000000003</v>
      </c>
      <c r="B23" s="3">
        <f>-F</f>
        <v>-9.81</v>
      </c>
      <c r="C23" s="3">
        <f>B23/m</f>
        <v>-9.81</v>
      </c>
      <c r="D23" s="3">
        <f>D22+C23*dt</f>
        <v>-5.591699999999998</v>
      </c>
      <c r="E23" s="3">
        <f>E22+D23*dt</f>
        <v>3.3224899999999993</v>
      </c>
      <c r="F23" s="3">
        <f>h-g*A23^2/2</f>
        <v>3.4063654999999984</v>
      </c>
    </row>
    <row r="24" spans="1:6" ht="12.75">
      <c r="A24" s="3">
        <f>A23+dt</f>
        <v>0.6000000000000003</v>
      </c>
      <c r="B24" s="3">
        <f>-F</f>
        <v>-9.81</v>
      </c>
      <c r="C24" s="3">
        <f>B24/m</f>
        <v>-9.81</v>
      </c>
      <c r="D24" s="3">
        <f>D23+C24*dt</f>
        <v>-5.8859999999999975</v>
      </c>
      <c r="E24" s="3">
        <f>E23+D24*dt</f>
        <v>3.1459099999999993</v>
      </c>
      <c r="F24" s="3">
        <f>h-g*A24^2/2</f>
        <v>3.2341999999999977</v>
      </c>
    </row>
    <row r="25" spans="1:6" ht="12.75">
      <c r="A25" s="3">
        <f>A24+dt</f>
        <v>0.6300000000000003</v>
      </c>
      <c r="B25" s="3">
        <f>-F</f>
        <v>-9.81</v>
      </c>
      <c r="C25" s="3">
        <f>B25/m</f>
        <v>-9.81</v>
      </c>
      <c r="D25" s="3">
        <f>D24+C25*dt</f>
        <v>-6.180299999999997</v>
      </c>
      <c r="E25" s="3">
        <f>E24+D25*dt</f>
        <v>2.9605009999999994</v>
      </c>
      <c r="F25" s="3">
        <f>h-g*A25^2/2</f>
        <v>3.053205499999998</v>
      </c>
    </row>
    <row r="26" spans="1:6" ht="12.75">
      <c r="A26" s="3">
        <f>A25+dt</f>
        <v>0.6600000000000004</v>
      </c>
      <c r="B26" s="3">
        <f>-F</f>
        <v>-9.81</v>
      </c>
      <c r="C26" s="3">
        <f>B26/m</f>
        <v>-9.81</v>
      </c>
      <c r="D26" s="3">
        <f>D25+C26*dt</f>
        <v>-6.474599999999997</v>
      </c>
      <c r="E26" s="3">
        <f>E25+D26*dt</f>
        <v>2.7662629999999995</v>
      </c>
      <c r="F26" s="3">
        <f>h-g*A26^2/2</f>
        <v>2.8633819999999974</v>
      </c>
    </row>
    <row r="27" spans="1:6" ht="12.75">
      <c r="A27" s="3">
        <f>A26+dt</f>
        <v>0.6900000000000004</v>
      </c>
      <c r="B27" s="3">
        <f>-F</f>
        <v>-9.81</v>
      </c>
      <c r="C27" s="3">
        <f>B27/m</f>
        <v>-9.81</v>
      </c>
      <c r="D27" s="3">
        <f>D26+C27*dt</f>
        <v>-6.768899999999997</v>
      </c>
      <c r="E27" s="3">
        <f>E26+D27*dt</f>
        <v>2.5631959999999996</v>
      </c>
      <c r="F27" s="3">
        <f>h-g*A27^2/2</f>
        <v>2.6647294999999973</v>
      </c>
    </row>
    <row r="28" spans="1:6" ht="12.75">
      <c r="A28" s="3">
        <f>A27+dt</f>
        <v>0.7200000000000004</v>
      </c>
      <c r="B28" s="3">
        <f>-F</f>
        <v>-9.81</v>
      </c>
      <c r="C28" s="3">
        <f>B28/m</f>
        <v>-9.81</v>
      </c>
      <c r="D28" s="3">
        <f>D27+C28*dt</f>
        <v>-7.063199999999997</v>
      </c>
      <c r="E28" s="3">
        <f>E27+D28*dt</f>
        <v>2.3512999999999997</v>
      </c>
      <c r="F28" s="3">
        <f>h-g*A28^2/2</f>
        <v>2.4572479999999968</v>
      </c>
    </row>
    <row r="29" spans="1:6" ht="12.75">
      <c r="A29" s="3">
        <f>A28+dt</f>
        <v>0.7500000000000004</v>
      </c>
      <c r="B29" s="3">
        <f>-F</f>
        <v>-9.81</v>
      </c>
      <c r="C29" s="3">
        <f>B29/m</f>
        <v>-9.81</v>
      </c>
      <c r="D29" s="3">
        <f>D28+C29*dt</f>
        <v>-7.357499999999996</v>
      </c>
      <c r="E29" s="3">
        <f>E28+D29*dt</f>
        <v>2.130575</v>
      </c>
      <c r="F29" s="3">
        <f>h-g*A29^2/2</f>
        <v>2.2409374999999967</v>
      </c>
    </row>
    <row r="30" spans="1:6" ht="12.75">
      <c r="A30" s="3">
        <f>A29+dt</f>
        <v>0.7800000000000005</v>
      </c>
      <c r="B30" s="3">
        <f>-F</f>
        <v>-9.81</v>
      </c>
      <c r="C30" s="3">
        <f>B30/m</f>
        <v>-9.81</v>
      </c>
      <c r="D30" s="3">
        <f>D29+C30*dt</f>
        <v>-7.651799999999996</v>
      </c>
      <c r="E30" s="3">
        <f>E29+D30*dt</f>
        <v>1.901021</v>
      </c>
      <c r="F30" s="3">
        <f>h-g*A30^2/2</f>
        <v>2.015797999999996</v>
      </c>
    </row>
    <row r="31" spans="1:6" ht="12.75">
      <c r="A31" s="3">
        <f>A30+dt</f>
        <v>0.8100000000000005</v>
      </c>
      <c r="B31" s="3">
        <f>-F</f>
        <v>-9.81</v>
      </c>
      <c r="C31" s="3">
        <f>B31/m</f>
        <v>-9.81</v>
      </c>
      <c r="D31" s="3">
        <f>D30+C31*dt</f>
        <v>-7.946099999999996</v>
      </c>
      <c r="E31" s="3">
        <f>E30+D31*dt</f>
        <v>1.6626380000000003</v>
      </c>
      <c r="F31" s="3">
        <f>h-g*A31^2/2</f>
        <v>1.7818294999999957</v>
      </c>
    </row>
    <row r="32" spans="1:6" ht="12.75">
      <c r="A32" s="3">
        <f>A31+dt</f>
        <v>0.8400000000000005</v>
      </c>
      <c r="B32" s="3">
        <f>-F</f>
        <v>-9.81</v>
      </c>
      <c r="C32" s="3">
        <f>B32/m</f>
        <v>-9.81</v>
      </c>
      <c r="D32" s="3">
        <f>D31+C32*dt</f>
        <v>-8.240399999999996</v>
      </c>
      <c r="E32" s="3">
        <f>E31+D32*dt</f>
        <v>1.4154260000000005</v>
      </c>
      <c r="F32" s="3">
        <f>h-g*A32^2/2</f>
        <v>1.5390319999999953</v>
      </c>
    </row>
    <row r="33" spans="1:6" ht="12.75">
      <c r="A33" s="3">
        <f>A32+dt</f>
        <v>0.8700000000000006</v>
      </c>
      <c r="B33" s="3">
        <f>-F</f>
        <v>-9.81</v>
      </c>
      <c r="C33" s="3">
        <f>B33/m</f>
        <v>-9.81</v>
      </c>
      <c r="D33" s="3">
        <f>D32+C33*dt</f>
        <v>-8.534699999999996</v>
      </c>
      <c r="E33" s="3">
        <f>E32+D33*dt</f>
        <v>1.1593850000000008</v>
      </c>
      <c r="F33" s="3">
        <f>h-g*A33^2/2</f>
        <v>1.2874054999999953</v>
      </c>
    </row>
    <row r="34" spans="1:6" ht="12.75">
      <c r="A34" s="3">
        <f>A33+dt</f>
        <v>0.9000000000000006</v>
      </c>
      <c r="B34" s="3">
        <f>-F</f>
        <v>-9.81</v>
      </c>
      <c r="C34" s="3">
        <f>B34/m</f>
        <v>-9.81</v>
      </c>
      <c r="D34" s="3">
        <f>D33+C34*dt</f>
        <v>-8.828999999999995</v>
      </c>
      <c r="E34" s="3">
        <f>E33+D34*dt</f>
        <v>0.894515000000001</v>
      </c>
      <c r="F34" s="3">
        <f>h-g*A34^2/2</f>
        <v>1.0269499999999945</v>
      </c>
    </row>
    <row r="35" spans="1:6" ht="12.75">
      <c r="A35" s="3">
        <f>A34+dt</f>
        <v>0.9300000000000006</v>
      </c>
      <c r="B35" s="3">
        <f>-F</f>
        <v>-9.81</v>
      </c>
      <c r="C35" s="3">
        <f>B35/m</f>
        <v>-9.81</v>
      </c>
      <c r="D35" s="3">
        <f>D34+C35*dt</f>
        <v>-9.123299999999995</v>
      </c>
      <c r="E35" s="3">
        <f>E34+D35*dt</f>
        <v>0.6208160000000011</v>
      </c>
      <c r="F35" s="3">
        <f>h-g*A35^2/2</f>
        <v>0.7576654999999946</v>
      </c>
    </row>
    <row r="36" spans="1:6" ht="12.75">
      <c r="A36" s="3">
        <f>A35+dt</f>
        <v>0.9600000000000006</v>
      </c>
      <c r="B36" s="3">
        <f>-F</f>
        <v>-9.81</v>
      </c>
      <c r="C36" s="3">
        <f>B36/m</f>
        <v>-9.81</v>
      </c>
      <c r="D36" s="3">
        <f>D35+C36*dt</f>
        <v>-9.417599999999995</v>
      </c>
      <c r="E36" s="3">
        <f>E35+D36*dt</f>
        <v>0.3382880000000013</v>
      </c>
      <c r="F36" s="3">
        <f>h-g*A36^2/2</f>
        <v>0.47955199999999376</v>
      </c>
    </row>
    <row r="37" spans="1:6" ht="12.75">
      <c r="A37" s="3">
        <f>A36+dt</f>
        <v>0.9900000000000007</v>
      </c>
      <c r="B37" s="3">
        <f>-F</f>
        <v>-9.81</v>
      </c>
      <c r="C37" s="3">
        <f>B37/m</f>
        <v>-9.81</v>
      </c>
      <c r="D37" s="3">
        <f>D36+C37*dt</f>
        <v>-9.711899999999995</v>
      </c>
      <c r="E37" s="3">
        <f>E36+D37*dt</f>
        <v>0.0469310000000015</v>
      </c>
      <c r="F37" s="3">
        <f>h-g*A37^2/2</f>
        <v>0.19260949999999344</v>
      </c>
    </row>
    <row r="38" spans="1:6" ht="13.5">
      <c r="A38" s="3">
        <f>A37+dt</f>
        <v>1.0200000000000007</v>
      </c>
      <c r="B38" s="3">
        <f>-F</f>
        <v>-9.81</v>
      </c>
      <c r="C38" s="3">
        <f>B38/m</f>
        <v>-9.81</v>
      </c>
      <c r="D38" s="3">
        <f>D37+C38*dt</f>
        <v>-10.006199999999994</v>
      </c>
      <c r="E38" s="3">
        <f>E37+D38*dt</f>
        <v>-0.25325499999999834</v>
      </c>
      <c r="F38" s="3">
        <f>h-g*A38^2/2</f>
        <v>-0.10316200000000642</v>
      </c>
    </row>
    <row r="39" spans="1:6" ht="13.5">
      <c r="A39" s="3">
        <f>A38+dt</f>
        <v>1.0500000000000007</v>
      </c>
      <c r="B39" s="3">
        <f>-F</f>
        <v>-9.81</v>
      </c>
      <c r="C39" s="3">
        <f>B39/m</f>
        <v>-9.81</v>
      </c>
      <c r="D39" s="3">
        <f>D38+C39*dt</f>
        <v>-10.300499999999994</v>
      </c>
      <c r="E39" s="3">
        <f>E38+D39*dt</f>
        <v>-0.5622699999999982</v>
      </c>
      <c r="F39" s="3">
        <f>h-g*A39^2/2</f>
        <v>-0.40776250000000847</v>
      </c>
    </row>
    <row r="40" spans="1:6" ht="13.5">
      <c r="A40" s="3">
        <f>A39+dt</f>
        <v>1.0800000000000007</v>
      </c>
      <c r="B40" s="3">
        <f>-F</f>
        <v>-9.81</v>
      </c>
      <c r="C40" s="3">
        <f>B40/m</f>
        <v>-9.81</v>
      </c>
      <c r="D40" s="3">
        <f>D39+C40*dt</f>
        <v>-10.594799999999994</v>
      </c>
      <c r="E40" s="3">
        <f>E39+D40*dt</f>
        <v>-0.880113999999998</v>
      </c>
      <c r="F40" s="3">
        <f>h-g*A40^2/2</f>
        <v>-0.7211920000000083</v>
      </c>
    </row>
    <row r="41" spans="1:6" ht="13.5">
      <c r="A41" s="3">
        <f>A40+dt</f>
        <v>1.1100000000000008</v>
      </c>
      <c r="B41" s="3">
        <f>-F</f>
        <v>-9.81</v>
      </c>
      <c r="C41" s="3">
        <f>B41/m</f>
        <v>-9.81</v>
      </c>
      <c r="D41" s="3">
        <f>D40+C41*dt</f>
        <v>-10.889099999999994</v>
      </c>
      <c r="E41" s="3">
        <f>E40+D41*dt</f>
        <v>-1.2067869999999978</v>
      </c>
      <c r="F41" s="3">
        <f>h-g*A41^2/2</f>
        <v>-1.0434505000000085</v>
      </c>
    </row>
    <row r="42" spans="1:6" ht="13.5">
      <c r="A42" s="3">
        <f>A41+dt</f>
        <v>1.1400000000000008</v>
      </c>
      <c r="B42" s="3">
        <f>-F</f>
        <v>-9.81</v>
      </c>
      <c r="C42" s="3">
        <f>B42/m</f>
        <v>-9.81</v>
      </c>
      <c r="D42" s="3">
        <f>D41+C42*dt</f>
        <v>-11.183399999999994</v>
      </c>
      <c r="E42" s="3">
        <f>E41+D42*dt</f>
        <v>-1.5422889999999976</v>
      </c>
      <c r="F42" s="3">
        <f>h-g*A42^2/2</f>
        <v>-1.3745380000000091</v>
      </c>
    </row>
    <row r="43" spans="1:6" ht="13.5">
      <c r="A43" s="3">
        <f>A42+dt</f>
        <v>1.1700000000000008</v>
      </c>
      <c r="B43" s="3">
        <f>-F</f>
        <v>-9.81</v>
      </c>
      <c r="C43" s="3">
        <f>B43/m</f>
        <v>-9.81</v>
      </c>
      <c r="D43" s="3">
        <f>D42+C43*dt</f>
        <v>-11.477699999999993</v>
      </c>
      <c r="E43" s="3">
        <f>E42+D43*dt</f>
        <v>-1.8866199999999973</v>
      </c>
      <c r="F43" s="3">
        <f>h-g*A43^2/2</f>
        <v>-1.7144545000000102</v>
      </c>
    </row>
    <row r="44" spans="1:6" ht="13.5">
      <c r="A44" s="3">
        <f>A43+dt</f>
        <v>1.2000000000000008</v>
      </c>
      <c r="B44" s="3">
        <f>-F</f>
        <v>-9.81</v>
      </c>
      <c r="C44" s="3">
        <f>B44/m</f>
        <v>-9.81</v>
      </c>
      <c r="D44" s="3">
        <f>D43+C44*dt</f>
        <v>-11.771999999999993</v>
      </c>
      <c r="E44" s="3">
        <f>E43+D44*dt</f>
        <v>-2.239779999999997</v>
      </c>
      <c r="F44" s="3">
        <f>h-g*A44^2/2</f>
        <v>-2.06320000000001</v>
      </c>
    </row>
    <row r="45" spans="1:6" ht="13.5">
      <c r="A45" s="3">
        <f>A44+dt</f>
        <v>1.2300000000000009</v>
      </c>
      <c r="B45" s="3">
        <f>-F</f>
        <v>-9.81</v>
      </c>
      <c r="C45" s="3">
        <f>B45/m</f>
        <v>-9.81</v>
      </c>
      <c r="D45" s="3">
        <f>D44+C45*dt</f>
        <v>-12.066299999999993</v>
      </c>
      <c r="E45" s="3">
        <f>E44+D45*dt</f>
        <v>-2.601768999999997</v>
      </c>
      <c r="F45" s="3">
        <f>h-g*A45^2/2</f>
        <v>-2.420774500000011</v>
      </c>
    </row>
    <row r="46" spans="1:6" ht="13.5">
      <c r="A46" s="3">
        <f>A45+dt</f>
        <v>1.260000000000001</v>
      </c>
      <c r="B46" s="3">
        <f>-F</f>
        <v>-9.81</v>
      </c>
      <c r="C46" s="3">
        <f>B46/m</f>
        <v>-9.81</v>
      </c>
      <c r="D46" s="3">
        <f>D45+C46*dt</f>
        <v>-12.360599999999993</v>
      </c>
      <c r="E46" s="3">
        <f>E45+D46*dt</f>
        <v>-2.9725869999999968</v>
      </c>
      <c r="F46" s="3">
        <f>h-g*A46^2/2</f>
        <v>-2.7871780000000115</v>
      </c>
    </row>
    <row r="47" spans="1:6" ht="13.5">
      <c r="A47" s="3">
        <f>A46+dt</f>
        <v>1.290000000000001</v>
      </c>
      <c r="B47" s="3">
        <f>-F</f>
        <v>-9.81</v>
      </c>
      <c r="C47" s="3">
        <f>B47/m</f>
        <v>-9.81</v>
      </c>
      <c r="D47" s="3">
        <f>D46+C47*dt</f>
        <v>-12.654899999999992</v>
      </c>
      <c r="E47" s="3">
        <f>E46+D47*dt</f>
        <v>-3.3522339999999966</v>
      </c>
      <c r="F47" s="3">
        <f>h-g*A47^2/2</f>
        <v>-3.1624105000000124</v>
      </c>
    </row>
    <row r="48" spans="1:6" ht="13.5">
      <c r="A48" s="3">
        <f>A47+dt</f>
        <v>1.320000000000001</v>
      </c>
      <c r="B48" s="3">
        <f>-F</f>
        <v>-9.81</v>
      </c>
      <c r="C48" s="3">
        <f>B48/m</f>
        <v>-9.81</v>
      </c>
      <c r="D48" s="3">
        <f>D47+C48*dt</f>
        <v>-12.949199999999992</v>
      </c>
      <c r="E48" s="3">
        <f>E47+D48*dt</f>
        <v>-3.7407099999999964</v>
      </c>
      <c r="F48" s="3">
        <f>h-g*A48^2/2</f>
        <v>-3.546472000000014</v>
      </c>
    </row>
    <row r="49" spans="1:6" ht="13.5">
      <c r="A49" s="3">
        <f>A48+dt</f>
        <v>1.350000000000001</v>
      </c>
      <c r="B49" s="3">
        <f>-F</f>
        <v>-9.81</v>
      </c>
      <c r="C49" s="3">
        <f>B49/m</f>
        <v>-9.81</v>
      </c>
      <c r="D49" s="3">
        <f>D48+C49*dt</f>
        <v>-13.243499999999992</v>
      </c>
      <c r="E49" s="3">
        <f>E48+D49*dt</f>
        <v>-4.138014999999996</v>
      </c>
      <c r="F49" s="3">
        <f>h-g*A49^2/2</f>
        <v>-3.939362500000014</v>
      </c>
    </row>
    <row r="50" spans="1:6" ht="13.5">
      <c r="A50" s="3">
        <f>A49+dt</f>
        <v>1.380000000000001</v>
      </c>
      <c r="B50" s="3">
        <f>-F</f>
        <v>-9.81</v>
      </c>
      <c r="C50" s="3">
        <f>B50/m</f>
        <v>-9.81</v>
      </c>
      <c r="D50" s="3">
        <f>D49+C50*dt</f>
        <v>-13.537799999999992</v>
      </c>
      <c r="E50" s="3">
        <f>E49+D50*dt</f>
        <v>-4.5441489999999956</v>
      </c>
      <c r="F50" s="3">
        <f>h-g*A50^2/2</f>
        <v>-4.341082000000014</v>
      </c>
    </row>
    <row r="51" spans="1:6" ht="13.5">
      <c r="A51" s="3">
        <f>A50+dt</f>
        <v>1.410000000000001</v>
      </c>
      <c r="B51" s="3">
        <f>-F</f>
        <v>-9.81</v>
      </c>
      <c r="C51" s="3">
        <f>B51/m</f>
        <v>-9.81</v>
      </c>
      <c r="D51" s="3">
        <f>D50+C51*dt</f>
        <v>-13.832099999999992</v>
      </c>
      <c r="E51" s="3">
        <f>E50+D51*dt</f>
        <v>-4.959111999999996</v>
      </c>
      <c r="F51" s="3">
        <f>h-g*A51^2/2</f>
        <v>-4.751630500000015</v>
      </c>
    </row>
    <row r="52" spans="1:6" ht="13.5">
      <c r="A52" s="3">
        <f>A51+dt</f>
        <v>1.440000000000001</v>
      </c>
      <c r="B52" s="3">
        <f>-F</f>
        <v>-9.81</v>
      </c>
      <c r="C52" s="3">
        <f>B52/m</f>
        <v>-9.81</v>
      </c>
      <c r="D52" s="3">
        <f>D51+C52*dt</f>
        <v>-14.126399999999991</v>
      </c>
      <c r="E52" s="3">
        <f>E51+D52*dt</f>
        <v>-5.3829039999999955</v>
      </c>
      <c r="F52" s="3">
        <f>h-g*A52^2/2</f>
        <v>-5.171008000000015</v>
      </c>
    </row>
    <row r="53" spans="1:6" ht="13.5">
      <c r="A53" s="3">
        <f>A52+dt</f>
        <v>1.470000000000001</v>
      </c>
      <c r="B53" s="3">
        <f>-F</f>
        <v>-9.81</v>
      </c>
      <c r="C53" s="3">
        <f>B53/m</f>
        <v>-9.81</v>
      </c>
      <c r="D53" s="3">
        <f>D52+C53*dt</f>
        <v>-14.420699999999991</v>
      </c>
      <c r="E53" s="3">
        <f>E52+D53*dt</f>
        <v>-5.815524999999996</v>
      </c>
      <c r="F53" s="3">
        <f>h-g*A53^2/2</f>
        <v>-5.599214500000016</v>
      </c>
    </row>
    <row r="54" spans="1:6" ht="13.5">
      <c r="A54" s="3">
        <f>A53+dt</f>
        <v>1.500000000000001</v>
      </c>
      <c r="B54" s="3">
        <f>-F</f>
        <v>-9.81</v>
      </c>
      <c r="C54" s="3">
        <f>B54/m</f>
        <v>-9.81</v>
      </c>
      <c r="D54" s="3">
        <f>D53+C54*dt</f>
        <v>-14.714999999999991</v>
      </c>
      <c r="E54" s="3">
        <f>E53+D54*dt</f>
        <v>-6.256974999999995</v>
      </c>
      <c r="F54" s="3">
        <f>h-g*A54^2/2</f>
        <v>-6.0362500000000185</v>
      </c>
    </row>
    <row r="55" spans="1:6" ht="13.5">
      <c r="A55" s="3">
        <f>A54+dt</f>
        <v>1.5300000000000011</v>
      </c>
      <c r="B55" s="3">
        <f>-F</f>
        <v>-9.81</v>
      </c>
      <c r="C55" s="3">
        <f>B55/m</f>
        <v>-9.81</v>
      </c>
      <c r="D55" s="3">
        <f>D54+C55*dt</f>
        <v>-15.00929999999999</v>
      </c>
      <c r="E55" s="3">
        <f>E54+D55*dt</f>
        <v>-6.707253999999995</v>
      </c>
      <c r="F55" s="3">
        <f>h-g*A55^2/2</f>
        <v>-6.4821145000000175</v>
      </c>
    </row>
    <row r="56" spans="1:6" ht="13.5">
      <c r="A56" s="3">
        <f>A55+dt</f>
        <v>1.5600000000000012</v>
      </c>
      <c r="B56" s="3">
        <f>-F</f>
        <v>-9.81</v>
      </c>
      <c r="C56" s="3">
        <f>B56/m</f>
        <v>-9.81</v>
      </c>
      <c r="D56" s="3">
        <f>D55+C56*dt</f>
        <v>-15.30359999999999</v>
      </c>
      <c r="E56" s="3">
        <f>E55+D56*dt</f>
        <v>-7.166361999999995</v>
      </c>
      <c r="F56" s="3">
        <f>h-g*A56^2/2</f>
        <v>-6.936808000000019</v>
      </c>
    </row>
    <row r="57" spans="1:6" ht="13.5">
      <c r="A57" s="3">
        <f>A56+dt</f>
        <v>1.5900000000000012</v>
      </c>
      <c r="B57" s="3">
        <f>-F</f>
        <v>-9.81</v>
      </c>
      <c r="C57" s="3">
        <f>B57/m</f>
        <v>-9.81</v>
      </c>
      <c r="D57" s="3">
        <f>D56+C57*dt</f>
        <v>-15.59789999999999</v>
      </c>
      <c r="E57" s="3">
        <f>E56+D57*dt</f>
        <v>-7.634298999999995</v>
      </c>
      <c r="F57" s="3">
        <f>h-g*A57^2/2</f>
        <v>-7.400330500000019</v>
      </c>
    </row>
    <row r="58" spans="1:6" ht="13.5">
      <c r="A58" s="3">
        <f>A57+dt</f>
        <v>1.6200000000000012</v>
      </c>
      <c r="B58" s="3">
        <f>-F</f>
        <v>-9.81</v>
      </c>
      <c r="C58" s="3">
        <f>B58/m</f>
        <v>-9.81</v>
      </c>
      <c r="D58" s="3">
        <f>D57+C58*dt</f>
        <v>-15.89219999999999</v>
      </c>
      <c r="E58" s="3">
        <f>E57+D58*dt</f>
        <v>-8.111064999999995</v>
      </c>
      <c r="F58" s="3">
        <f>h-g*A58^2/2</f>
        <v>-7.872682000000021</v>
      </c>
    </row>
    <row r="59" spans="1:6" ht="13.5">
      <c r="A59" s="3">
        <f>A58+dt</f>
        <v>1.6500000000000012</v>
      </c>
      <c r="B59" s="3">
        <f>-F</f>
        <v>-9.81</v>
      </c>
      <c r="C59" s="3">
        <f>B59/m</f>
        <v>-9.81</v>
      </c>
      <c r="D59" s="3">
        <f>D58+C59*dt</f>
        <v>-16.18649999999999</v>
      </c>
      <c r="E59" s="3">
        <f>E58+D59*dt</f>
        <v>-8.596659999999995</v>
      </c>
      <c r="F59" s="3">
        <f>h-g*A59^2/2</f>
        <v>-8.353862500000021</v>
      </c>
    </row>
    <row r="60" spans="1:6" ht="13.5">
      <c r="A60" s="3">
        <f>A59+dt</f>
        <v>1.6800000000000013</v>
      </c>
      <c r="B60" s="3">
        <f>-F</f>
        <v>-9.81</v>
      </c>
      <c r="C60" s="3">
        <f>B60/m</f>
        <v>-9.81</v>
      </c>
      <c r="D60" s="3">
        <f>D59+C60*dt</f>
        <v>-16.48079999999999</v>
      </c>
      <c r="E60" s="3">
        <f>E59+D60*dt</f>
        <v>-9.091083999999995</v>
      </c>
      <c r="F60" s="3">
        <f>h-g*A60^2/2</f>
        <v>-8.843872000000022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2020-02-29T21:23:14Z</dcterms:created>
  <dcterms:modified xsi:type="dcterms:W3CDTF">2020-03-02T07:31:52Z</dcterms:modified>
  <cp:category/>
  <cp:version/>
  <cp:contentType/>
  <cp:contentStatus/>
</cp:coreProperties>
</file>