
<file path=[Content_Types].xml><?xml version="1.0" encoding="utf-8"?>
<Types xmlns="http://schemas.openxmlformats.org/package/2006/content-types">
  <Default Extension="rels" ContentType="application/vnd.openxmlformats-package.relationships+xml"/>
  <Default Extension="xlbin" ContentType="application/vnd.openxmlformats-officedocument.spreadsheetml.printerSettings"/>
  <Default Extension="xml" ContentType="application/xml"/>
  <Default Extension="vml" ContentType="application/vnd.openxmlformats-officedocument.vmlDrawing"/>
  <Override PartName="/docProps/custom.xml" ContentType="application/vnd.openxmlformats-officedocument.custom-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
  <Relationship Id="rId4" Type="http://schemas.openxmlformats.org/officeDocument/2006/relationships/custom-properties" Target="docProps/custom.xml"/>
  <Relationship Id="rId3" Type="http://schemas.openxmlformats.org/package/2006/relationships/metadata/core-properties" Target="docProps/core.xml"/>
  <Relationship Id="rId2" Type="http://schemas.openxmlformats.org/officeDocument/2006/relationships/extended-properties" Target="docProps/app.xml"/>
  <Relationship Id="rId1" Type="http://schemas.openxmlformats.org/officeDocument/2006/relationships/officeDocument" Target="xl/workbook.xml"/>
</Relationships>

</file>

<file path=xl/workbook.xml><?xml version="1.0" encoding="utf-8"?>
<workbook xmlns="http://schemas.openxmlformats.org/spreadsheetml/2006/main" xmlns:r="http://schemas.openxmlformats.org/officeDocument/2006/relationships">
  <fileVersion lastEdited="4" lowestEdited="4" rupBuild="3820"/>
  <workbookPr date1904="0"/>
  <bookViews>
    <workbookView activeTab="0" windowWidth="19200" windowHeight="7490"/>
  </bookViews>
  <sheets>
    <sheet name="Sheet1" sheetId="1" r:id="rId1"/>
    <sheet name="Sheet2" sheetId="2" r:id="rId2"/>
    <sheet name="Sheet3" sheetId="3" r:id="rId3"/>
  </sheets>
  <definedNames>
    <definedName name="l">Sheet1!$J$4</definedName>
    <definedName name="m">Sheet1!$J$1</definedName>
    <definedName name="g">Sheet1!$J$2</definedName>
    <definedName name="dt">Sheet1!$J$3</definedName>
    <definedName name="_xlnm.Print_Area" localSheetId="0">#REF!</definedName>
    <definedName name="_xlnm.Sheet_Title" localSheetId="0">"Sheet1"</definedName>
    <definedName name="_xlnm.Print_Area" localSheetId="1">#REF!</definedName>
    <definedName name="_xlnm.Sheet_Title" localSheetId="1">"Sheet2"</definedName>
    <definedName name="_xlnm.Print_Area" localSheetId="2">#REF!</definedName>
    <definedName name="_xlnm.Sheet_Title" localSheetId="2">"Sheet3"</definedName>
  </definedNames>
  <calcPr calcMode="auto" iterate="1" iterateCount="100" iterateDelta="0.001"/>
  <webPublishing allowPng="1" css="0" characterSet="UTF-8"/>
</workbook>
</file>

<file path=xl/sharedStrings.xml><?xml version="1.0" encoding="utf-8"?>
<sst xmlns="http://schemas.openxmlformats.org/spreadsheetml/2006/main" uniqueCount="9" count="9">
  <si>
    <t>Potential energy</t>
  </si>
  <si>
    <t>Kinetic energy</t>
  </si>
  <si>
    <t>Total energy</t>
  </si>
  <si>
    <t>m</t>
  </si>
  <si>
    <t>s</t>
  </si>
  <si>
    <t>J</t>
  </si>
  <si>
    <t>g</t>
  </si>
  <si>
    <t>dt</t>
  </si>
  <si>
    <t>l</t>
  </si>
</sst>
</file>

<file path=xl/styles.xml><?xml version="1.0" encoding="utf-8"?>
<styleSheet xmlns="http://schemas.openxmlformats.org/spreadsheetml/2006/main">
  <fonts count="1">
    <font>
      <b val="0"/>
      <i val="0"/>
      <u val="none"/>
      <color rgb="FF000000"/>
      <name val="Sans"/>
      <vertAlign val="baseline"/>
      <sz val="10"/>
      <strike val="0"/>
    </font>
  </fonts>
  <fills count="2">
    <fill>
      <patternFill patternType="none"/>
    </fill>
    <fill>
      <patternFill patternType="gray125"/>
    </fill>
  </fills>
  <borders count="1">
    <border diagonalUp="0" diagonalDown="0">
      <start style="none">
        <color rgb="FFC7C7C7"/>
      </start>
      <end style="none">
        <color rgb="FFC7C7C7"/>
      </end>
      <top style="none">
        <color rgb="FFC7C7C7"/>
      </top>
      <bottom style="none">
        <color rgb="FFC7C7C7"/>
      </bottom>
    </border>
  </borders>
  <cellStyleXfs count="1">
    <xf fontId="0" fillId="0" borderId="0" numFmtId="0">
      <alignment horizontal="general" vertical="bottom" wrapText="0" shrinkToFit="0" textRotation="0" indent="0"/>
    </xf>
  </cellStyleXfs>
  <cellXfs count="3">
    <xf applyAlignment="1" applyBorder="1" applyFont="1" applyFill="1" applyNumberFormat="1" fontId="0" fillId="0" borderId="0" numFmtId="0" xfId="0">
      <alignment horizontal="general" vertical="bottom" wrapText="0" shrinkToFit="0" textRotation="0" indent="0"/>
    </xf>
    <xf applyAlignment="1" applyBorder="1" applyFont="1" applyFill="1" applyNumberFormat="1" fontId="0" fillId="0" borderId="0" numFmtId="2" xfId="0">
      <alignment horizontal="general" vertical="bottom" wrapText="0" shrinkToFit="0" textRotation="0" indent="0"/>
    </xf>
    <xf applyAlignment="1" applyBorder="1" applyFont="1" applyFill="1" applyNumberFormat="1" fontId="0" fillId="0" borderId="0" numFmtId="0" xfId="0">
      <alignment horizontal="general" vertical="bottom" wrapText="0" shrinkToFit="0" textRotation="0" indent="0"/>
    </xf>
  </cellXfs>
</styleSheet>
</file>

<file path=xl/_rels/workbook.xml.rels><?xml version="1.0" encoding="UTF-8"?>
<Relationships xmlns="http://schemas.openxmlformats.org/package/2006/relationships">
  <Relationship Id="rId5" Type="http://schemas.openxmlformats.org/officeDocument/2006/relationships/styles" Target="styles.xml"/>
  <Relationship Id="rId4" Type="http://schemas.openxmlformats.org/officeDocument/2006/relationships/sharedStrings" Target="sharedStrings.xml"/>
  <Relationship Id="rId3" Type="http://schemas.openxmlformats.org/officeDocument/2006/relationships/worksheet" Target="worksheets/sheet3.xml"/>
  <Relationship Id="rId2" Type="http://schemas.openxmlformats.org/officeDocument/2006/relationships/worksheet" Target="worksheets/sheet2.xml"/>
  <Relationship Id="rId1" Type="http://schemas.openxmlformats.org/officeDocument/2006/relationships/worksheet" Target="worksheets/sheet1.xml"/>
</Relationships>
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gnmx="http://www.gnumeric.org/ext/spreadsheetml">
  <c:roundedCorners val="0"/>
  <c:chart>
    <c:plotArea>
      <c:scatterChart>
        <c:scatterStyle val="marker"/>
        <c:varyColors val="0"/>
        <c:ser>
          <c:idx val="0"/>
          <c:order val="0"/>
          <c:tx>
            <c:strRef>
              <c:f>"Potential energy"</c:f>
            </c:strRef>
          </c:tx>
          <c:spPr>
            <a:ln>
              <a:noFill/>
            </a:ln>
            <a:extLst>
              <a:ext uri="http://www.gnumeric.org/ext/spreadsheetml">
                <gnmx:gostyle dashType="auto"/>
              </a:ext>
            </a:extLst>
          </c:spPr>
          <c:marker>
            <c:symbol val="auto"/>
            <c:size val="5"/>
          </c:marker>
          <c:xVal>
            <c:numRef>
              <c:f>Sheet1!$A:$A</c:f>
            </c:numRef>
          </c:xVal>
          <c:yVal>
            <c:numRef>
              <c:f>Sheet1!$F:$F</c:f>
            </c:numRef>
          </c:yVal>
          <c:smooth val="0"/>
        </c:ser>
        <c:ser>
          <c:idx val="1"/>
          <c:order val="1"/>
          <c:tx>
            <c:strRef>
              <c:f>"Kinetic energy"</c:f>
            </c:strRef>
          </c:tx>
          <c:spPr>
            <a:ln>
              <a:noFill/>
            </a:ln>
            <a:extLst>
              <a:ext uri="http://www.gnumeric.org/ext/spreadsheetml">
                <gnmx:gostyle dashType="auto"/>
              </a:ext>
            </a:extLst>
          </c:spPr>
          <c:marker>
            <c:symbol val="auto"/>
            <c:size val="5"/>
          </c:marker>
          <c:xVal>
            <c:numRef>
              <c:f>Sheet1!$A:$A</c:f>
            </c:numRef>
          </c:xVal>
          <c:yVal>
            <c:numRef>
              <c:f>Sheet1!$G:$G</c:f>
            </c:numRef>
          </c:yVal>
          <c:smooth val="0"/>
        </c:ser>
        <c:ser>
          <c:idx val="2"/>
          <c:order val="2"/>
          <c:tx>
            <c:strRef>
              <c:f>"Total energy"</c:f>
            </c:strRef>
          </c:tx>
          <c:spPr>
            <a:ln>
              <a:noFill/>
            </a:ln>
            <a:extLst>
              <a:ext uri="http://www.gnumeric.org/ext/spreadsheetml">
                <gnmx:gostyle dashType="auto"/>
              </a:ext>
            </a:extLst>
          </c:spPr>
          <c:marker>
            <c:symbol val="auto"/>
            <c:size val="5"/>
          </c:marker>
          <c:xVal>
            <c:numRef>
              <c:f>Sheet1!$A:$A</c:f>
            </c:numRef>
          </c:xVal>
          <c:yVal>
            <c:numRef>
              <c:f>Sheet1!$H:$H</c:f>
            </c:numRef>
          </c:yVal>
          <c:smooth val="0"/>
        </c:ser>
        <c:axId val="1"/>
        <c:axId val="2"/>
      </c:scatterChart>
      <c:valAx>
        <c:axId val="1"/>
        <c:scaling>
          <c:orientation val="minMax"/>
        </c:scaling>
        <c:delete val="0"/>
        <c:axPos val="b"/>
        <c:title>
          <c:tx>
            <c:rich>
              <a:bodyPr wrap="none"/>
              <a:p>
                <a:r>
                  <a:t>time [s]</a:t>
                </a:r>
              </a:p>
            </c:rich>
          </c:tx>
          <c:overlay val="0"/>
          <c:spPr/>
        </c:title>
        <c:numFmt sourceLinked="1" formatCode="0.00"/>
        <c:majorTickMark val="out"/>
        <c:minorTickMark val="none"/>
        <c:spPr/>
        <c:crossAx val="2"/>
        <c:crosses val="min"/>
      </c:valAx>
      <c:valAx>
        <c:axId val="2"/>
        <c:scaling>
          <c:orientation val="minMax"/>
        </c:scaling>
        <c:delete val="0"/>
        <c:axPos val="l"/>
        <c:title>
          <c:tx>
            <c:rich>
              <a:bodyPr wrap="none"/>
              <a:p>
                <a:r>
                  <a:t>Energy [J]</a:t>
                </a:r>
              </a:p>
            </c:rich>
          </c:tx>
          <c:overlay val="0"/>
          <c:spPr/>
        </c:title>
        <c:numFmt sourceLinked="1" formatCode="0.00"/>
        <c:majorTickMark val="out"/>
        <c:minorTickMark val="none"/>
        <c:spPr/>
        <c:crossAx val="1"/>
        <c:crosses val="min"/>
      </c:valAx>
      <c:spPr>
        <a:solidFill>
          <a:srgbClr val="d0d0d0"/>
        </a:solidFill>
        <a:extLst>
          <a:ext uri="http://www.gnumeric.org/ext/spreadsheetml">
            <gnmx:gostyle pattern="solid" auto-pattern="1" auto-back="1"/>
          </a:ext>
        </a:extLst>
      </c:spPr>
    </c:plotArea>
    <c:legend>
      <c:legendPos val="r"/>
      <c:layout>
        <c:manualLayout>
          <c:xMode val="edge"/>
          <c:yMode val="edge"/>
          <c:x val="0.7853458628934972"/>
          <c:y val="0.14286236052817486"/>
          <c:w val="1"/>
          <c:h val="1"/>
        </c:manualLayout>
      </c:layout>
      <c:spPr>
        <a:extLst>
          <a:ext uri="http://www.gnumeric.org/ext/spreadsheetml">
            <gnmx:gostyle pattern="solid" auto-pattern="1"/>
          </a:ext>
        </a:extLst>
      </c:spPr>
    </c:legend>
  </c:chart>
  <c:spPr>
    <a:extLst>
      <a:ext uri="http://www.gnumeric.org/ext/spreadsheetml">
        <gnmx:gostyle pattern="solid" auto-pattern="1"/>
      </a:ext>
    </a:extLst>
  </c:spPr>
</c:chartSpace>
</file>

<file path=xl/drawings/_rels/drawing1.xml.rels><?xml version="1.0" encoding="UTF-8"?>
<Relationships xmlns="http://schemas.openxmlformats.org/package/2006/relationships">
  <Relationship Id="rId1" Type="http://schemas.openxmlformats.org/officeDocument/2006/relationships/chart" Target="../charts/chart1.xml"/>
</Relationships>
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gnmx="http://www.gnumeric.org/ext/spreadsheetml">
  <xdr:oneCellAnchor>
    <xdr:from>
      <xdr:col>3</xdr:col>
      <xdr:colOff>752471</xdr:colOff>
      <xdr:row>14</xdr:row>
      <xdr:rowOff>47663</xdr:rowOff>
    </xdr:from>
    <xdr:ext cx="10058400" cy="4063999"/>
    <xdr:graphicFrame macro="">
      <xdr:nvGraphicFramePr>
        <xdr:cNvPr id="1" name="Chart 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r:id="rId1"/>
        </a:graphicData>
      </a:graphic>
    </xdr:graphicFrame>
    <xdr:clientData/>
  </xdr:oneCellAnchor>
</xdr:wsDr>
</file>

<file path=xl/worksheets/_rels/sheet1.xml.rels><?xml version="1.0" encoding="UTF-8"?>
<Relationships xmlns="http://schemas.openxmlformats.org/package/2006/relationships">
  <Relationship Id="rId1" Type="http://schemas.openxmlformats.org/officeDocument/2006/relationships/drawing" Target="../drawings/drawing1.xml"/>
</Relationships>

</file>

<file path=xl/worksheets/sheet1.xml><?xml version="1.0" encoding="utf-8"?>
<worksheet xmlns="http://schemas.openxmlformats.org/spreadsheetml/2006/main" xmlns:r="http://schemas.openxmlformats.org/officeDocument/2006/relationships" xmlns:gnmx="http://www.gnumeric.org/ext/spreadsheetml">
  <sheetPr>
    <pageSetUpPr fitToPage="0"/>
  </sheetPr>
  <dimension ref="A1:P210"/>
  <sheetViews>
    <sheetView workbookViewId="0" tabSelected="1">
      <selection activeCell="J4" sqref="J4"/>
    </sheetView>
  </sheetViews>
  <sheetFormatPr defaultRowHeight="12.75"/>
  <cols>
    <col min="1" max="5" style="1" width="10.999338942307693" customWidth="1"/>
    <col min="6" max="6" style="1" width="18.998858173076925" customWidth="1"/>
    <col min="7" max="7" style="1" width="17.713221153846156" customWidth="1"/>
    <col min="8" max="8" style="1" width="18.856009615384618" customWidth="1"/>
    <col min="9" max="256" style="1" width="10.999338942307693"/>
  </cols>
  <sheetData>
    <row r="1" spans="1:16" ht="13.5">
      <c r="A1" t="inlineStr">
        <is>
          <t>t</t>
        </is>
      </c>
      <c r="B1" t="inlineStr">
        <is>
          <t>F</t>
        </is>
      </c>
      <c r="C1" t="inlineStr">
        <is>
          <t>eps</t>
        </is>
      </c>
      <c r="D1" t="inlineStr">
        <is>
          <t>omega</t>
        </is>
      </c>
      <c r="E1" t="inlineStr">
        <is>
          <t>theta</t>
        </is>
      </c>
      <c r="F1" t="s">
        <v>0</v>
      </c>
      <c r="G1" t="s">
        <v>1</v>
      </c>
      <c r="H1" t="s">
        <v>2</v>
      </c>
      <c r="I1" t="s">
        <v>3</v>
      </c>
      <c r="J1">
        <v>1</v>
      </c>
      <c r="K1" t="inlineStr">
        <is>
          <t>kg</t>
        </is>
      </c>
      <c r="L1" t="inlineStr">
        <is>
          <t>T</t>
        </is>
      </c>
      <c r="M1">
        <f>2*PI()*SQRT(l/g)</f>
        <v>2.0056578217069698</v>
      </c>
      <c r="N1" t="s">
        <v>4</v>
      </c>
    </row>
    <row r="2" spans="1:16" ht="13.5">
      <c r="A2" t="inlineStr">
        <is>
          <t>[s]</t>
        </is>
      </c>
      <c r="B2" t="inlineStr">
        <is>
          <t>[N]</t>
        </is>
      </c>
      <c r="C2" t="inlineStr">
        <is>
          <t>rad/s*2</t>
        </is>
      </c>
      <c r="D2" t="inlineStr">
        <is>
          <t>rad/s</t>
        </is>
      </c>
      <c r="E2" t="inlineStr">
        <is>
          <t>rad</t>
        </is>
      </c>
      <c r="F2" t="s">
        <v>5</v>
      </c>
      <c r="G2" t="s">
        <v>5</v>
      </c>
      <c r="H2" t="s">
        <v>5</v>
      </c>
      <c r="I2" t="s">
        <v>6</v>
      </c>
      <c r="J2">
        <v>9.8140000000000001</v>
      </c>
      <c r="K2" t="inlineStr">
        <is>
          <t>m/s**2</t>
        </is>
      </c>
    </row>
    <row r="3" spans="1:16" ht="13.5">
      <c r="A3">
        <v>0</v>
      </c>
      <c r="D3">
        <v>0</v>
      </c>
      <c r="E3">
        <f>PI()/10</f>
        <v>0.31415926535897931</v>
      </c>
      <c r="F3">
        <f>m*g*l*(1-COS(E3))</f>
        <v>0.48033134907936326</v>
      </c>
      <c r="G3">
        <f>1/2*m*(l*D3)^2</f>
        <v>0</v>
      </c>
      <c r="H3">
        <f>F3+G3</f>
        <v>0.48033134907936326</v>
      </c>
      <c r="I3" t="s">
        <v>7</v>
      </c>
      <c r="J3">
        <v>0.0050000000000000001</v>
      </c>
      <c r="K3" t="s">
        <v>4</v>
      </c>
    </row>
    <row r="4" spans="1:16" ht="13.5">
      <c r="A4">
        <f>A3+dt</f>
        <v>0.0050000000000000001</v>
      </c>
      <c r="B4">
        <f>-m*g*SIN(E3)</f>
        <v>-3.032692782795734</v>
      </c>
      <c r="C4">
        <f>B4/m/l</f>
        <v>-3.032692782795734</v>
      </c>
      <c r="D4">
        <f>D3+C4*dt</f>
        <v>-0.015163463913978671</v>
      </c>
      <c r="E4">
        <f>E3+D4*dt</f>
        <v>0.31408344803940941</v>
      </c>
      <c r="F4">
        <f>m*g*l*(1-COS(E4))</f>
        <v>0.48010144526791715</v>
      </c>
      <c r="G4">
        <f>1/2*m*(l*D4)^2</f>
        <v>0.00011496531893526667</v>
      </c>
      <c r="H4">
        <f>F4+G4</f>
        <v>0.48021641058685244</v>
      </c>
      <c r="I4" t="s">
        <v>8</v>
      </c>
      <c r="J4">
        <v>1</v>
      </c>
      <c r="K4" t="s">
        <v>3</v>
      </c>
    </row>
    <row r="5" spans="1:16" ht="13.5">
      <c r="A5">
        <f>A4+dt</f>
        <v>0.01</v>
      </c>
      <c r="B5">
        <f>-m*g*SIN(E4)</f>
        <v>-3.0319851203411829</v>
      </c>
      <c r="C5">
        <f>B5/m/l</f>
        <v>-3.0319851203411829</v>
      </c>
      <c r="D5">
        <f>D4+C5*dt</f>
        <v>-0.030323389515684585</v>
      </c>
      <c r="E5">
        <f>E4+D5*dt</f>
        <v>0.31393183109183098</v>
      </c>
      <c r="F5">
        <f>m*g*l*(1-COS(E5))</f>
        <v>0.4796418522230535</v>
      </c>
      <c r="G5">
        <f>1/2*m*(l*D5)^2</f>
        <v>0.00045975397585996491</v>
      </c>
      <c r="H5">
        <f>F5+G5</f>
        <v>0.48010160619891346</v>
      </c>
    </row>
    <row r="6" spans="1:16" ht="13.5">
      <c r="A6">
        <f>A5+dt</f>
        <v>0.014999999999999999</v>
      </c>
      <c r="B6">
        <f>-m*g*SIN(E5)</f>
        <v>-3.0305699082895496</v>
      </c>
      <c r="C6">
        <f>B6/m/l</f>
        <v>-3.0305699082895496</v>
      </c>
      <c r="D6">
        <f>D5+C6*dt</f>
        <v>-0.045476239057132335</v>
      </c>
      <c r="E6">
        <f>E5+D6*dt</f>
        <v>0.31370444989654533</v>
      </c>
      <c r="F6">
        <f>m*g*l*(1-COS(E6))</f>
        <v>0.47895299892430987</v>
      </c>
      <c r="G6">
        <f>1/2*m*(l*D6)^2</f>
        <v>0.0010340441593907242</v>
      </c>
      <c r="H6">
        <f>F6+G6</f>
        <v>0.4799870430837006</v>
      </c>
    </row>
    <row r="7" spans="1:16" ht="13.5">
      <c r="A7">
        <f>A6+dt</f>
        <v>0.02</v>
      </c>
      <c r="B7">
        <f>-m*g*SIN(E6)</f>
        <v>-3.0284473724513954</v>
      </c>
      <c r="C7">
        <f>B7/m/l</f>
        <v>-3.0284473724513954</v>
      </c>
      <c r="D7">
        <f>D6+C7*dt</f>
        <v>-0.060618475919389313</v>
      </c>
      <c r="E7">
        <f>E6+D7*dt</f>
        <v>0.31340135751694836</v>
      </c>
      <c r="F7">
        <f>m*g*l*(1-COS(E7))</f>
        <v>0.47803552839976249</v>
      </c>
      <c r="G7">
        <f>1/2*m*(l*D7)^2</f>
        <v>0.0018372998113947909</v>
      </c>
      <c r="H7">
        <f>F7+G7</f>
        <v>0.47987282821115729</v>
      </c>
    </row>
    <row r="8" spans="1:16" ht="13.5">
      <c r="A8">
        <f>A7+dt</f>
        <v>0.025000000000000001</v>
      </c>
      <c r="B8">
        <f>-m*g*SIN(E7)</f>
        <v>-3.0256178517813668</v>
      </c>
      <c r="C8">
        <f>B8/m/l</f>
        <v>-3.0256178517813668</v>
      </c>
      <c r="D8">
        <f>D7+C8*dt</f>
        <v>-0.075746565178296144</v>
      </c>
      <c r="E8">
        <f>E7+D8*dt</f>
        <v>0.31302262469105691</v>
      </c>
      <c r="F8">
        <f>m*g*l*(1-COS(E8))</f>
        <v>0.47689029719669535</v>
      </c>
      <c r="G8">
        <f>1/2*m*(l*D8)^2</f>
        <v>0.0028687710681549331</v>
      </c>
      <c r="H8">
        <f>F8+G8</f>
        <v>0.47975906826485026</v>
      </c>
    </row>
    <row r="9" spans="1:16" ht="13.5">
      <c r="A9">
        <f>A8+dt</f>
        <v>0.030000000000000002</v>
      </c>
      <c r="B9">
        <f>-m*g*SIN(E8)</f>
        <v>-3.0220817986640234</v>
      </c>
      <c r="C9">
        <f>B9/m/l</f>
        <v>-3.0220817986640234</v>
      </c>
      <c r="D9">
        <f>D8+C9*dt</f>
        <v>-0.090856974171616256</v>
      </c>
      <c r="E9">
        <f>E8+D9*dt</f>
        <v>0.31256833982019883</v>
      </c>
      <c r="F9">
        <f>m*g*l*(1-COS(E9))</f>
        <v>0.47551837467608321</v>
      </c>
      <c r="G9">
        <f>1/2*m*(l*D9)^2</f>
        <v>0.0041274948778108715</v>
      </c>
      <c r="H9">
        <f>F9+G9</f>
        <v>0.4796458695538941</v>
      </c>
    </row>
    <row r="10" spans="1:16" ht="13.5">
      <c r="A10">
        <f>A9+dt</f>
        <v>0.035000000000000003</v>
      </c>
      <c r="B10">
        <f>-m*g*SIN(E9)</f>
        <v>-3.017839779293721</v>
      </c>
      <c r="C10">
        <f>B10/m/l</f>
        <v>-3.017839779293721</v>
      </c>
      <c r="D10">
        <f>D9+C10*dt</f>
        <v>-0.10594617306808486</v>
      </c>
      <c r="E10">
        <f>E9+D10*dt</f>
        <v>0.31203860895485841</v>
      </c>
      <c r="F10">
        <f>m*g*l*(1-COS(E10))</f>
        <v>0.47392104213110453</v>
      </c>
      <c r="G10">
        <f>1/2*m*(l*D10)^2</f>
        <v>0.005612295793886295</v>
      </c>
      <c r="H10">
        <f>F10+G10</f>
        <v>0.47953333792499081</v>
      </c>
    </row>
    <row r="11" spans="1:16" ht="13.5">
      <c r="A11">
        <f>A10+dt</f>
        <v>0.040000000000000001</v>
      </c>
      <c r="B11">
        <f>-m*g*SIN(E10)</f>
        <v>-3.0128924741475061</v>
      </c>
      <c r="C11">
        <f>B11/m/l</f>
        <v>-3.0128924741475061</v>
      </c>
      <c r="D11">
        <f>D10+C11*dt</f>
        <v>-0.12101063543882239</v>
      </c>
      <c r="E11">
        <f>E10+D11*dt</f>
        <v>0.31143355577766429</v>
      </c>
      <c r="F11">
        <f>m*g*l*(1-COS(E11))</f>
        <v>0.4720997917299567</v>
      </c>
      <c r="G11">
        <f>1/2*m*(l*D11)^2</f>
        <v>0.0073217869446537886</v>
      </c>
      <c r="H11">
        <f>F11+G11</f>
        <v>0.47942157867461049</v>
      </c>
    </row>
    <row r="12" spans="1:16" ht="13.5">
      <c r="A12">
        <f>A11+dt</f>
        <v>0.044999999999999998</v>
      </c>
      <c r="B12">
        <f>-m*g*SIN(E11)</f>
        <v>-3.007240678549711</v>
      </c>
      <c r="C12">
        <f>B12/m/l</f>
        <v>-3.007240678549711</v>
      </c>
      <c r="D12">
        <f>D11+C12*dt</f>
        <v>-0.13604683883157095</v>
      </c>
      <c r="E12">
        <f>E11+D12*dt</f>
        <v>0.31075332158350644</v>
      </c>
      <c r="F12">
        <f>m*g*l*(1-COS(E12))</f>
        <v>0.47005632528332086</v>
      </c>
      <c r="G12">
        <f>1/2*m*(l*D12)^2</f>
        <v>0.0092543711780317204</v>
      </c>
      <c r="H12">
        <f>F12+G12</f>
        <v>0.4793106964613526</v>
      </c>
    </row>
    <row r="13" spans="1:16" ht="13.5">
      <c r="A13">
        <f>A12+dt</f>
        <v>0.049999999999999996</v>
      </c>
      <c r="B13">
        <f>-m*g*SIN(E12)</f>
        <v>-3.0008853033266973</v>
      </c>
      <c r="C13">
        <f>B13/m/l</f>
        <v>-3.0008853033266973</v>
      </c>
      <c r="D13">
        <f>D12+C13*dt</f>
        <v>-0.15105126534820446</v>
      </c>
      <c r="E13">
        <f>E12+D13*dt</f>
        <v>0.30999806525676543</v>
      </c>
      <c r="F13">
        <f>m*g*l*(1-COS(E13))</f>
        <v>0.46779255283685572</v>
      </c>
      <c r="G13">
        <f>1/2*m*(l*D13)^2</f>
        <v>0.011408242381646836</v>
      </c>
      <c r="H13">
        <f>F13+G13</f>
        <v>0.47920079521850256</v>
      </c>
    </row>
    <row r="14" spans="1:16" ht="13.5">
      <c r="A14">
        <f>A13+dt</f>
        <v>0.054999999999999993</v>
      </c>
      <c r="B14">
        <f>-m*g*SIN(E13)</f>
        <v>-2.9938273755499307</v>
      </c>
      <c r="C14">
        <f>B14/m/l</f>
        <v>-2.9938273755499307</v>
      </c>
      <c r="D14">
        <f>D13+C14*dt</f>
        <v>-0.1660204022259541</v>
      </c>
      <c r="E14">
        <f>E13+D14*dt</f>
        <v>0.30916796324563567</v>
      </c>
      <c r="F14">
        <f>m*g*l*(1-COS(E14))</f>
        <v>0.46531059108920209</v>
      </c>
      <c r="G14">
        <f>1/2*m*(l*D14)^2</f>
        <v>0.013781386977633793</v>
      </c>
      <c r="H14">
        <f>F14+G14</f>
        <v>0.4790919780668359</v>
      </c>
    </row>
    <row r="15" spans="1:16" ht="13.5">
      <c r="A15">
        <f>A14+dt</f>
        <v>0.059999999999999991</v>
      </c>
      <c r="B15">
        <f>-m*g*SIN(E14)</f>
        <v>-2.9860680393653256</v>
      </c>
      <c r="C15">
        <f>B15/m/l</f>
        <v>-2.9860680393653256</v>
      </c>
      <c r="D15">
        <f>D14+C15*dt</f>
        <v>-0.18095074242278072</v>
      </c>
      <c r="E15">
        <f>E14+D15*dt</f>
        <v>0.30826320953352176</v>
      </c>
      <c r="F15">
        <f>m*g*l*(1-COS(E15))</f>
        <v>0.46261276163600756</v>
      </c>
      <c r="G15">
        <f>1/2*m*(l*D15)^2</f>
        <v>0.016371585591677767</v>
      </c>
      <c r="H15">
        <f>F15+G15</f>
        <v>0.47898434722768535</v>
      </c>
    </row>
    <row r="16" spans="1:16" ht="13.5">
      <c r="A16">
        <f>A15+dt</f>
        <v>0.064999999999999988</v>
      </c>
      <c r="B16">
        <f>-m*g*SIN(E15)</f>
        <v>-2.9776085569065436</v>
      </c>
      <c r="C16">
        <f>B16/m/l</f>
        <v>-2.9776085569065436</v>
      </c>
      <c r="D16">
        <f>D15+C16*dt</f>
        <v>-0.19583878520731343</v>
      </c>
      <c r="E16">
        <f>E15+D16*dt</f>
        <v>0.30728401560748519</v>
      </c>
      <c r="F16">
        <f>m*g*l*(1-COS(E16))</f>
        <v>0.45970158904058295</v>
      </c>
      <c r="G16">
        <f>1/2*m*(l*D16)^2</f>
        <v>0.019176414895738122</v>
      </c>
      <c r="H16">
        <f>F16+G16</f>
        <v>0.47887800393632107</v>
      </c>
    </row>
    <row r="17" spans="1:16" ht="13.5">
      <c r="A17">
        <f>A16+dt</f>
        <v>0.069999999999999993</v>
      </c>
      <c r="B17">
        <f>-m*g*SIN(E16)</f>
        <v>-2.9684503092897003</v>
      </c>
      <c r="C17">
        <f>B17/m/l</f>
        <v>-2.9684503092897003</v>
      </c>
      <c r="D17">
        <f>D16+C17*dt</f>
        <v>-0.21068103675376193</v>
      </c>
      <c r="E17">
        <f>E16+D17*dt</f>
        <v>0.30623061042371641</v>
      </c>
      <c r="F17">
        <f>m*g*l*(1-COS(E17))</f>
        <v>0.45657979873184468</v>
      </c>
      <c r="G17">
        <f>1/2*m*(l*D17)^2</f>
        <v>0.022193249623819994</v>
      </c>
      <c r="H17">
        <f>F17+G17</f>
        <v>0.4787730483556647</v>
      </c>
    </row>
    <row r="18" spans="1:16" ht="13.5">
      <c r="A18">
        <f>A17+dt</f>
        <v>0.074999999999999997</v>
      </c>
      <c r="B18">
        <f>-m*g*SIN(E17)</f>
        <v>-2.9585947976866711</v>
      </c>
      <c r="C18">
        <f>B18/m/l</f>
        <v>-2.9585947976866711</v>
      </c>
      <c r="D18">
        <f>D17+C18*dt</f>
        <v>-0.22547401074219528</v>
      </c>
      <c r="E18">
        <f>E17+D18*dt</f>
        <v>0.30510324037000541</v>
      </c>
      <c r="F18">
        <f>m*g*l*(1-COS(E18))</f>
        <v>0.45325031473031213</v>
      </c>
      <c r="G18">
        <f>1/2*m*(l*D18)^2</f>
        <v>0.025419264760085797</v>
      </c>
      <c r="H18">
        <f>F18+G18</f>
        <v>0.4786695794903979</v>
      </c>
    </row>
    <row r="19" spans="1:16" ht="13.5">
      <c r="A19">
        <f>A18+dt</f>
        <v>0.080000000000000002</v>
      </c>
      <c r="B19">
        <f>-m*g*SIN(E18)</f>
        <v>-2.9480436444739819</v>
      </c>
      <c r="C19">
        <f>B19/m/l</f>
        <v>-2.9480436444739819</v>
      </c>
      <c r="D19">
        <f>D18+C19*dt</f>
        <v>-0.24021422896456518</v>
      </c>
      <c r="E19">
        <f>E18+D19*dt</f>
        <v>0.30390216922518259</v>
      </c>
      <c r="F19">
        <f>m*g*l*(1-COS(E19))</f>
        <v>0.4497162572029621</v>
      </c>
      <c r="G19">
        <f>1/2*m*(l*D19)^2</f>
        <v>0.028851437898520273</v>
      </c>
      <c r="H19">
        <f>F19+G19</f>
        <v>0.47856769510148239</v>
      </c>
    </row>
    <row r="20" spans="1:16" ht="13.5">
      <c r="A20">
        <f>A19+dt</f>
        <v>0.085000000000000006</v>
      </c>
      <c r="B20">
        <f>-m*g*SIN(E19)</f>
        <v>-2.9367985944540189</v>
      </c>
      <c r="C20">
        <f>B20/m/l</f>
        <v>-2.9367985944540189</v>
      </c>
      <c r="D20">
        <f>D19+C20*dt</f>
        <v>-0.25489822193683526</v>
      </c>
      <c r="E20">
        <f>E19+D20*dt</f>
        <v>0.3026276781154984</v>
      </c>
      <c r="F20">
        <f>m*g*l*(1-COS(E20))</f>
        <v>0.44598093984787257</v>
      </c>
      <c r="G20">
        <f>1/2*m*(l*D20)^2</f>
        <v>0.03248655177328006</v>
      </c>
      <c r="H20">
        <f>F20+G20</f>
        <v>0.47846749162115265</v>
      </c>
    </row>
    <row r="21" spans="1:16" ht="13.5">
      <c r="A21">
        <f>A20+dt</f>
        <v>0.090000000000000011</v>
      </c>
      <c r="B21">
        <f>-m*g*SIN(E20)</f>
        <v>-2.9248615161450728</v>
      </c>
      <c r="C21">
        <f>B21/m/l</f>
        <v>-2.9248615161450728</v>
      </c>
      <c r="D21">
        <f>D20+C21*dt</f>
        <v>-0.26952252951756062</v>
      </c>
      <c r="E21">
        <f>E20+D21*dt</f>
        <v>0.30128006546791058</v>
      </c>
      <c r="F21">
        <f>m*g*l*(1-COS(E21))</f>
        <v>0.44204786710964505</v>
      </c>
      <c r="G21">
        <f>1/2*m*(l*D21)^2</f>
        <v>0.036321196958772166</v>
      </c>
      <c r="H21">
        <f>F21+G21</f>
        <v>0.47836906406841723</v>
      </c>
    </row>
    <row r="22" spans="1:16" ht="13.5">
      <c r="A22">
        <f>A21+dt</f>
        <v>0.095000000000000015</v>
      </c>
      <c r="B22">
        <f>-m*g*SIN(E21)</f>
        <v>-2.912234403136519</v>
      </c>
      <c r="C22">
        <f>B22/m/l</f>
        <v>-2.912234403136519</v>
      </c>
      <c r="D22">
        <f>D21+C22*dt</f>
        <v>-0.28408370153324319</v>
      </c>
      <c r="E22">
        <f>E21+D22*dt</f>
        <v>0.29985964696024436</v>
      </c>
      <c r="F22">
        <f>m*g*l*(1-COS(E22))</f>
        <v>0.43792073122670117</v>
      </c>
      <c r="G22">
        <f>1/2*m*(l*D22)^2</f>
        <v>0.040351774738414399</v>
      </c>
      <c r="H22">
        <f>F22+G22</f>
        <v>0.47827250596511556</v>
      </c>
    </row>
    <row r="23" spans="1:16" ht="13.5">
      <c r="A23">
        <f>A22+dt</f>
        <v>0.10000000000000002</v>
      </c>
      <c r="B23">
        <f>-m*g*SIN(E22)</f>
        <v>-2.8989193755052161</v>
      </c>
      <c r="C23">
        <f>B23/m/l</f>
        <v>-2.8989193755052161</v>
      </c>
      <c r="D23">
        <f>D22+C23*dt</f>
        <v>-0.29857829841076927</v>
      </c>
      <c r="E23">
        <f>E22+D23*dt</f>
        <v>0.29836675546819053</v>
      </c>
      <c r="F23">
        <f>m*g*l*(1-COS(E23))</f>
        <v>0.43360340911165457</v>
      </c>
      <c r="G23">
        <f>1/2*m*(l*D23)^2</f>
        <v>0.04457450014093519</v>
      </c>
      <c r="H23">
        <f>F23+G23</f>
        <v>0.47817790925258974</v>
      </c>
    </row>
    <row r="24" spans="1:16" ht="13.5">
      <c r="A24">
        <f>A23+dt</f>
        <v>0.10500000000000002</v>
      </c>
      <c r="B24">
        <f>-m*g*SIN(E23)</f>
        <v>-2.8849186812890069</v>
      </c>
      <c r="C24">
        <f>B24/m/l</f>
        <v>-2.8849186812890069</v>
      </c>
      <c r="D24">
        <f>D23+C24*dt</f>
        <v>-0.3130028918172143</v>
      </c>
      <c r="E24">
        <f>E23+D24*dt</f>
        <v>0.29680174100910445</v>
      </c>
      <c r="F24">
        <f>m*g*l*(1-COS(E24))</f>
        <v>0.42909995906604087</v>
      </c>
      <c r="G24">
        <f>1/2*m*(l*D24)^2</f>
        <v>0.048985405142969382</v>
      </c>
      <c r="H24">
        <f>F24+G24</f>
        <v>0.47808536420901027</v>
      </c>
    </row>
    <row r="25" spans="1:16" ht="13.5">
      <c r="A25">
        <f>A24+dt</f>
        <v>0.11000000000000003</v>
      </c>
      <c r="B25">
        <f>-m*g*SIN(E24)</f>
        <v>-2.8702346980129989</v>
      </c>
      <c r="C25">
        <f>B25/m/l</f>
        <v>-2.8702346980129989</v>
      </c>
      <c r="D25">
        <f>D24+C25*dt</f>
        <v>-0.32735406530727928</v>
      </c>
      <c r="E25">
        <f>E24+D25*dt</f>
        <v>0.29516497068256803</v>
      </c>
      <c r="F25">
        <f>m*g*l*(1-COS(E25))</f>
        <v>0.42441461733081787</v>
      </c>
      <c r="G25">
        <f>1/2*m*(l*D25)^2</f>
        <v>0.053580342036601239</v>
      </c>
      <c r="H25">
        <f>F25+G25</f>
        <v>0.47799495936741909</v>
      </c>
    </row>
    <row r="26" spans="1:16" ht="13.5">
      <c r="A26">
        <f>A25+dt</f>
        <v>0.11500000000000003</v>
      </c>
      <c r="B26">
        <f>-m*g*SIN(E25)</f>
        <v>-2.8548699342641219</v>
      </c>
      <c r="C26">
        <f>B26/m/l</f>
        <v>-2.8548699342641219</v>
      </c>
      <c r="D26">
        <f>D25+C26*dt</f>
        <v>-0.34162841497859991</v>
      </c>
      <c r="E26">
        <f>E25+D26*dt</f>
        <v>0.29345682860767502</v>
      </c>
      <c r="F26">
        <f>m*g*l*(1-COS(E26))</f>
        <v>0.41955179447414953</v>
      </c>
      <c r="G26">
        <f>1/2*m*(l*D26)^2</f>
        <v>0.058354986960395233</v>
      </c>
      <c r="H26">
        <f>F26+G26</f>
        <v>0.47790678143454479</v>
      </c>
    </row>
    <row r="27" spans="1:16" ht="13.5">
      <c r="A27">
        <f>A26+dt</f>
        <v>0.12000000000000004</v>
      </c>
      <c r="B27">
        <f>-m*g*SIN(E26)</f>
        <v>-2.8388270313092581</v>
      </c>
      <c r="C27">
        <f>B27/m/l</f>
        <v>-2.8388270313092581</v>
      </c>
      <c r="D27">
        <f>D26+C27*dt</f>
        <v>-0.35582255013514619</v>
      </c>
      <c r="E27">
        <f>E26+D27*dt</f>
        <v>0.29167771585699931</v>
      </c>
      <c r="F27">
        <f>m*g*l*(1-COS(E27))</f>
        <v>0.41451607161811138</v>
      </c>
      <c r="G27">
        <f>1/2*m*(l*D27)^2</f>
        <v>0.063304843592339316</v>
      </c>
      <c r="H27">
        <f>F27+G27</f>
        <v>0.47782091521045067</v>
      </c>
    </row>
    <row r="28" spans="1:16" ht="13.5">
      <c r="A28">
        <f>A27+dt</f>
        <v>0.12500000000000003</v>
      </c>
      <c r="B28">
        <f>-m*g*SIN(E27)</f>
        <v>-2.8221087647520928</v>
      </c>
      <c r="C28">
        <f>B28/m/l</f>
        <v>-2.8221087647520928</v>
      </c>
      <c r="D28">
        <f>D27+C28*dt</f>
        <v>-0.36993309395890667</v>
      </c>
      <c r="E28">
        <f>E27+D28*dt</f>
        <v>0.28982805038720477</v>
      </c>
      <c r="F28">
        <f>m*g*l*(1-COS(E28))</f>
        <v>0.40931219650607131</v>
      </c>
      <c r="G28">
        <f>1/2*m*(l*D28)^2</f>
        <v>0.068425247003004633</v>
      </c>
      <c r="H28">
        <f>F28+G28</f>
        <v>0.47773744350907593</v>
      </c>
    </row>
    <row r="29" spans="1:16" ht="13.5">
      <c r="A29">
        <f>A28+dt</f>
        <v>0.13000000000000003</v>
      </c>
      <c r="B29">
        <f>-m*g*SIN(E28)</f>
        <v>-2.8047180462236394</v>
      </c>
      <c r="C29">
        <f>B29/m/l</f>
        <v>-2.8047180462236394</v>
      </c>
      <c r="D29">
        <f>D28+C29*dt</f>
        <v>-0.38395668419002488</v>
      </c>
      <c r="E29">
        <f>E28+D29*dt</f>
        <v>0.28790826696625466</v>
      </c>
      <c r="F29">
        <f>m*g*l*(1-COS(E29))</f>
        <v>0.40394507941264107</v>
      </c>
      <c r="G29">
        <f>1/2*m*(l*D29)^2</f>
        <v>0.073711367667099251</v>
      </c>
      <c r="H29">
        <f>F29+G29</f>
        <v>0.47765644707974031</v>
      </c>
    </row>
    <row r="30" spans="1:16" ht="13.5">
      <c r="A30">
        <f>A29+dt</f>
        <v>0.13500000000000004</v>
      </c>
      <c r="B30">
        <f>-m*g*SIN(E29)</f>
        <v>-2.7866579251012551</v>
      </c>
      <c r="C30">
        <f>B30/m/l</f>
        <v>-2.7866579251012551</v>
      </c>
      <c r="D30">
        <f>D29+C30*dt</f>
        <v>-0.39788997381553115</v>
      </c>
      <c r="E30">
        <f>E29+D30*dt</f>
        <v>0.28591881709717698</v>
      </c>
      <c r="F30">
        <f>m*g*l*(1-COS(E30))</f>
        <v>0.39841978889820778</v>
      </c>
      <c r="G30">
        <f>1/2*m*(l*D30)^2</f>
        <v>0.079158215631462026</v>
      </c>
      <c r="H30">
        <f>F30+G30</f>
        <v>0.47757800452966981</v>
      </c>
    </row>
    <row r="31" spans="1:16" ht="13.5">
      <c r="A31">
        <f>A30+dt</f>
        <v>0.14000000000000004</v>
      </c>
      <c r="B31">
        <f>-m*g*SIN(E30)</f>
        <v>-2.7679315902508028</v>
      </c>
      <c r="C31">
        <f>B31/m/l</f>
        <v>-2.7679315902508028</v>
      </c>
      <c r="D31">
        <f>D30+C31*dt</f>
        <v>-0.41172963176678518</v>
      </c>
      <c r="E31">
        <f>E30+D31*dt</f>
        <v>0.28386016893834304</v>
      </c>
      <c r="F31">
        <f>m*g*l*(1-COS(E31))</f>
        <v>0.39274154741022599</v>
      </c>
      <c r="G31">
        <f>1/2*m*(l*D31)^2</f>
        <v>0.084760644837406252</v>
      </c>
      <c r="H31">
        <f>F31+G31</f>
        <v>0.47750219224763224</v>
      </c>
    </row>
    <row r="32" spans="1:16" ht="13.5">
      <c r="A32">
        <f>A31+dt</f>
        <v>0.14500000000000005</v>
      </c>
      <c r="B32">
        <f>-m*g*SIN(E31)</f>
        <v>-2.7485423717864941</v>
      </c>
      <c r="C32">
        <f>B32/m/l</f>
        <v>-2.7485423717864941</v>
      </c>
      <c r="D32">
        <f>D31+C32*dt</f>
        <v>-0.42547234362571762</v>
      </c>
      <c r="E32">
        <f>E31+D32*dt</f>
        <v>0.28173280722021443</v>
      </c>
      <c r="F32">
        <f>m*g*l*(1-COS(E32))</f>
        <v>0.38691572673354563</v>
      </c>
      <c r="G32">
        <f>1/2*m*(l*D32)^2</f>
        <v>0.090513357595180366</v>
      </c>
      <c r="H32">
        <f>F32+G32</f>
        <v>0.47742908432872599</v>
      </c>
    </row>
    <row r="33" spans="1:16" ht="13.5">
      <c r="A33">
        <f>A32+dt</f>
        <v>0.15000000000000005</v>
      </c>
      <c r="B33">
        <f>-m*g*SIN(E32)</f>
        <v>-2.7284937428427969</v>
      </c>
      <c r="C33">
        <f>B33/m/l</f>
        <v>-2.7284937428427969</v>
      </c>
      <c r="D33">
        <f>D32+C33*dt</f>
        <v>-0.4391148123399316</v>
      </c>
      <c r="E33">
        <f>E32+D33*dt</f>
        <v>0.27953723315851475</v>
      </c>
      <c r="F33">
        <f>m*g*l*(1-COS(E33))</f>
        <v>0.38094784329227221</v>
      </c>
      <c r="G33">
        <f>1/2*m*(l*D33)^2</f>
        <v>0.096410909208166681</v>
      </c>
      <c r="H33">
        <f>F33+G33</f>
        <v>0.47735875250043891</v>
      </c>
    </row>
    <row r="34" spans="1:16" ht="13.5">
      <c r="A34">
        <f>A33+dt</f>
        <v>0.15500000000000005</v>
      </c>
      <c r="B34">
        <f>-m*g*SIN(E33)</f>
        <v>-2.7077893213526951</v>
      </c>
      <c r="C34">
        <f>B34/m/l</f>
        <v>-2.7077893213526951</v>
      </c>
      <c r="D34">
        <f>D33+C34*dt</f>
        <v>-0.45265375894669507</v>
      </c>
      <c r="E34">
        <f>E33+D34*dt</f>
        <v>0.27727396436378127</v>
      </c>
      <c r="F34">
        <f>m*g*l*(1-COS(E34))</f>
        <v>0.37484355330572067</v>
      </c>
      <c r="G34">
        <f>1/2*m*(l*D34)^2</f>
        <v>0.10244771274428636</v>
      </c>
      <c r="H34">
        <f>F34+G34</f>
        <v>0.47729126605000705</v>
      </c>
    </row>
    <row r="35" spans="1:16" ht="13.5">
      <c r="A35">
        <f>A34+dt</f>
        <v>0.16000000000000006</v>
      </c>
      <c r="B35">
        <f>-m*g*SIN(E34)</f>
        <v>-2.6864328718264732</v>
      </c>
      <c r="C35">
        <f>B35/m/l</f>
        <v>-2.6864328718264732</v>
      </c>
      <c r="D35">
        <f>D34+C35*dt</f>
        <v>-0.46608592330582743</v>
      </c>
      <c r="E35">
        <f>E34+D35*dt</f>
        <v>0.27494353474725214</v>
      </c>
      <c r="F35">
        <f>m*g*l*(1-COS(E35))</f>
        <v>0.36860864780127467</v>
      </c>
      <c r="G35">
        <f>1/2*m*(l*D35)^2</f>
        <v>0.10861804395192283</v>
      </c>
      <c r="H35">
        <f>F35+G35</f>
        <v>0.47722669175319749</v>
      </c>
    </row>
    <row r="36" spans="1:16" ht="13.5">
      <c r="A36">
        <f>A35+dt</f>
        <v>0.16500000000000006</v>
      </c>
      <c r="B36">
        <f>-m*g*SIN(E35)</f>
        <v>-2.6644283071251018</v>
      </c>
      <c r="C36">
        <f>B36/m/l</f>
        <v>-2.6644283071251018</v>
      </c>
      <c r="D36">
        <f>D35+C36*dt</f>
        <v>-0.47940806484145293</v>
      </c>
      <c r="E36">
        <f>E35+D36*dt</f>
        <v>0.27254649442304485</v>
      </c>
      <c r="F36">
        <f>m*g*l*(1-COS(E36))</f>
        <v>0.36224904748705383</v>
      </c>
      <c r="G36">
        <f>1/2*m*(l*D36)^2</f>
        <v>0.11491604631751337</v>
      </c>
      <c r="H36">
        <f>F36+G36</f>
        <v>0.47716509380456718</v>
      </c>
    </row>
    <row r="37" spans="1:16" ht="13.5">
      <c r="A37">
        <f>A36+dt</f>
        <v>0.17000000000000007</v>
      </c>
      <c r="B37">
        <f>-m*g*SIN(E36)</f>
        <v>-2.641779690222223</v>
      </c>
      <c r="C37">
        <f>B37/m/l</f>
        <v>-2.641779690222223</v>
      </c>
      <c r="D37">
        <f>D36+C37*dt</f>
        <v>-0.49261696329256405</v>
      </c>
      <c r="E37">
        <f>E36+D37*dt</f>
        <v>0.270083409606582</v>
      </c>
      <c r="F37">
        <f>m*g*l*(1-COS(E37))</f>
        <v>0.35577079748750756</v>
      </c>
      <c r="G37">
        <f>1/2*m*(l*D37)^2</f>
        <v>0.1213357362617937</v>
      </c>
      <c r="H37">
        <f>F37+G37</f>
        <v>0.47710653374930123</v>
      </c>
    </row>
    <row r="38" spans="1:16" ht="13.5">
      <c r="A38">
        <f>A37+dt</f>
        <v>0.17500000000000007</v>
      </c>
      <c r="B38">
        <f>-m*g*SIN(E37)</f>
        <v>-2.6184912359486523</v>
      </c>
      <c r="C38">
        <f>B38/m/l</f>
        <v>-2.6184912359486523</v>
      </c>
      <c r="D38">
        <f>D37+C38*dt</f>
        <v>-0.5057094194723073</v>
      </c>
      <c r="E38">
        <f>E37+D38*dt</f>
        <v>0.26755486250922045</v>
      </c>
      <c r="F38">
        <f>m*g*l*(1-COS(E38))</f>
        <v>0.34918006194519335</v>
      </c>
      <c r="G38">
        <f>1/2*m*(l*D38)^2</f>
        <v>0.12787100847150903</v>
      </c>
      <c r="H38">
        <f>F38+G38</f>
        <v>0.47705107041670236</v>
      </c>
    </row>
    <row r="39" spans="1:16" ht="13.5">
      <c r="A39">
        <f>A38+dt</f>
        <v>0.18000000000000008</v>
      </c>
      <c r="B39">
        <f>-m*g*SIN(E38)</f>
        <v>-2.594567312713278</v>
      </c>
      <c r="C39">
        <f>B39/m/l</f>
        <v>-2.594567312713278</v>
      </c>
      <c r="D39">
        <f>D38+C39*dt</f>
        <v>-0.5186822560358737</v>
      </c>
      <c r="E39">
        <f>E38+D39*dt</f>
        <v>0.26496145122904108</v>
      </c>
      <c r="F39">
        <f>m*g*l*(1-COS(E39))</f>
        <v>0.34248311849220253</v>
      </c>
      <c r="G39">
        <f>1/2*m*(l*D39)^2</f>
        <v>0.13451564136323182</v>
      </c>
      <c r="H39">
        <f>F39+G39</f>
        <v>0.47699875985543438</v>
      </c>
    </row>
    <row r="40" spans="1:16" ht="13.5">
      <c r="A40">
        <f>A39+dt</f>
        <v>0.18500000000000008</v>
      </c>
      <c r="B40">
        <f>-m*g*SIN(E39)</f>
        <v>-2.5700124441941536</v>
      </c>
      <c r="C40">
        <f>B40/m/l</f>
        <v>-2.5700124441941536</v>
      </c>
      <c r="D40">
        <f>D39+C40*dt</f>
        <v>-0.53153231825684444</v>
      </c>
      <c r="E40">
        <f>E39+D40*dt</f>
        <v>0.26230378963775686</v>
      </c>
      <c r="F40">
        <f>m*g*l*(1-COS(E40))</f>
        <v>0.33568635259485441</v>
      </c>
      <c r="G40">
        <f>1/2*m*(l*D40)^2</f>
        <v>0.14126330267574769</v>
      </c>
      <c r="H40">
        <f>F40+G40</f>
        <v>0.47694965527060207</v>
      </c>
    </row>
    <row r="41" spans="1:16" ht="13.5">
      <c r="A41">
        <f>A40+dt</f>
        <v>0.19000000000000009</v>
      </c>
      <c r="B41">
        <f>-m*g*SIN(E40)</f>
        <v>-2.5448313109935916</v>
      </c>
      <c r="C41">
        <f>B41/m/l</f>
        <v>-2.5448313109935916</v>
      </c>
      <c r="D41">
        <f>D40+C41*dt</f>
        <v>-0.54425647481181239</v>
      </c>
      <c r="E41">
        <f>E40+D41*dt</f>
        <v>0.2595825072636978</v>
      </c>
      <c r="F41">
        <f>m*g*l*(1-COS(E41))</f>
        <v>0.3287962517754654</v>
      </c>
      <c r="G41">
        <f>1/2*m*(l*D41)^2</f>
        <v>0.14810755518729049</v>
      </c>
      <c r="H41">
        <f>F41+G41</f>
        <v>0.47690380696275592</v>
      </c>
    </row>
    <row r="42" spans="1:16" ht="13.5">
      <c r="A42">
        <f>A41+dt</f>
        <v>0.19500000000000009</v>
      </c>
      <c r="B42">
        <f>-m*g*SIN(E41)</f>
        <v>-2.5190287522510038</v>
      </c>
      <c r="C42">
        <f>B42/m/l</f>
        <v>-2.5190287522510038</v>
      </c>
      <c r="D42">
        <f>D41+C42*dt</f>
        <v>-0.55685161857306742</v>
      </c>
      <c r="E42">
        <f>E41+D42*dt</f>
        <v>0.25679824917083249</v>
      </c>
      <c r="F42">
        <f>m*g*l*(1-COS(E42))</f>
        <v>0.32181939971520623</v>
      </c>
      <c r="G42">
        <f>1/2*m*(l*D42)^2</f>
        <v>0.15504186255372249</v>
      </c>
      <c r="H42">
        <f>F42+G42</f>
        <v>0.47686126226892872</v>
      </c>
    </row>
    <row r="43" spans="1:16" ht="13.5">
      <c r="A43">
        <f>A42+dt</f>
        <v>0.20000000000000009</v>
      </c>
      <c r="B43">
        <f>-m*g*SIN(E42)</f>
        <v>-2.4926097672072558</v>
      </c>
      <c r="C43">
        <f>B43/m/l</f>
        <v>-2.4926097672072558</v>
      </c>
      <c r="D43">
        <f>D42+C43*dt</f>
        <v>-0.56931466740910375</v>
      </c>
      <c r="E43">
        <f>E42+D43*dt</f>
        <v>0.25395167583378697</v>
      </c>
      <c r="F43">
        <f>m*g*l*(1-COS(E43))</f>
        <v>0.31476247024220777</v>
      </c>
      <c r="G43">
        <f>1/2*m*(l*D43)^2</f>
        <v>0.16205959526356919</v>
      </c>
      <c r="H43">
        <f>F43+G43</f>
        <v>0.47682206550577699</v>
      </c>
    </row>
    <row r="44" spans="1:16" ht="13.5">
      <c r="A44">
        <f>A43+dt</f>
        <v>0.2050000000000001</v>
      </c>
      <c r="B44">
        <f>-m*g*SIN(E43)</f>
        <v>-2.4655795167142913</v>
      </c>
      <c r="C44">
        <f>B44/m/l</f>
        <v>-2.4655795167142913</v>
      </c>
      <c r="D44">
        <f>D43+C44*dt</f>
        <v>-0.58164256499267519</v>
      </c>
      <c r="E44">
        <f>E43+D44*dt</f>
        <v>0.25104346300882358</v>
      </c>
      <c r="F44">
        <f>m*g*l*(1-COS(E44))</f>
        <v>0.3076322212093201</v>
      </c>
      <c r="G44">
        <f>1/2*m*(l*D44)^2</f>
        <v>0.1691540367056292</v>
      </c>
      <c r="H44">
        <f>F44+G44</f>
        <v>0.47678625791494933</v>
      </c>
    </row>
    <row r="45" spans="1:16" ht="13.5">
      <c r="A45">
        <f>A44+dt</f>
        <v>0.2100000000000001</v>
      </c>
      <c r="B45">
        <f>-m*g*SIN(E44)</f>
        <v>-2.4379433246838094</v>
      </c>
      <c r="C45">
        <f>B45/m/l</f>
        <v>-2.4379433246838094</v>
      </c>
      <c r="D45">
        <f>D44+C45*dt</f>
        <v>-0.59383228161609425</v>
      </c>
      <c r="E45">
        <f>E44+D45*dt</f>
        <v>0.24807430160074309</v>
      </c>
      <c r="F45">
        <f>m*g*l*(1-COS(E45))</f>
        <v>0.30043548826606226</v>
      </c>
      <c r="G45">
        <f>1/2*m*(l*D45)^2</f>
        <v>0.17631838934468813</v>
      </c>
      <c r="H45">
        <f>F45+G45</f>
        <v>0.47675387761075039</v>
      </c>
    </row>
    <row r="46" spans="1:16" ht="13.5">
      <c r="A46">
        <f>A45+dt</f>
        <v>0.21500000000000011</v>
      </c>
      <c r="B46">
        <f>-m*g*SIN(E45)</f>
        <v>-2.4097066794688091</v>
      </c>
      <c r="C46">
        <f>B46/m/l</f>
        <v>-2.4097066794688091</v>
      </c>
      <c r="D46">
        <f>D45+C46*dt</f>
        <v>-0.60588081501343827</v>
      </c>
      <c r="E46">
        <f>E45+D46*dt</f>
        <v>0.2450448975256759</v>
      </c>
      <c r="F46">
        <f>m*g*l*(1-COS(E46))</f>
        <v>0.29317917852954556</v>
      </c>
      <c r="G46">
        <f>1/2*m*(l*D46)^2</f>
        <v>0.18354578100067409</v>
      </c>
      <c r="H46">
        <f>F46+G46</f>
        <v>0.47672495953021965</v>
      </c>
    </row>
    <row r="47" spans="1:16" ht="13.5">
      <c r="A47">
        <f>A46+dt</f>
        <v>0.22000000000000011</v>
      </c>
      <c r="B47">
        <f>-m*g*SIN(E46)</f>
        <v>-2.3808752351718598</v>
      </c>
      <c r="C47">
        <f>B47/m/l</f>
        <v>-2.3808752351718598</v>
      </c>
      <c r="D47">
        <f>D46+C47*dt</f>
        <v>-0.61778519118929753</v>
      </c>
      <c r="E47">
        <f>E46+D47*dt</f>
        <v>0.24195597156972942</v>
      </c>
      <c r="F47">
        <f>m*g*l*(1-COS(E47))</f>
        <v>0.28587026415930888</v>
      </c>
      <c r="G47">
        <f>1/2*m*(l*D47)^2</f>
        <v>0.19082927122639845</v>
      </c>
      <c r="H47">
        <f>F47+G47</f>
        <v>0.47669953538570731</v>
      </c>
    </row>
    <row r="48" spans="1:16" ht="13.5">
      <c r="A48">
        <f>A47+dt</f>
        <v>0.22500000000000012</v>
      </c>
      <c r="B48">
        <f>-m*g*SIN(E47)</f>
        <v>-2.3514548128740222</v>
      </c>
      <c r="C48">
        <f>B48/m/l</f>
        <v>-2.3514548128740222</v>
      </c>
      <c r="D48">
        <f>D47+C48*dt</f>
        <v>-0.62954246525366764</v>
      </c>
      <c r="E48">
        <f>E47+D48*dt</f>
        <v>0.23880825924346108</v>
      </c>
      <c r="F48">
        <f>m*g*l*(1-COS(E48))</f>
        <v>0.27851577584121645</v>
      </c>
      <c r="G48">
        <f>1/2*m*(l*D48)^2</f>
        <v>0.19816185777883266</v>
      </c>
      <c r="H48">
        <f>F48+G48</f>
        <v>0.47667763362004911</v>
      </c>
    </row>
    <row r="49" spans="1:16" ht="13.5">
      <c r="A49">
        <f>A48+dt</f>
        <v>0.23000000000000012</v>
      </c>
      <c r="B49">
        <f>-m*g*SIN(E48)</f>
        <v>-2.3214514017784138</v>
      </c>
      <c r="C49">
        <f>B49/m/l</f>
        <v>-2.3214514017784138</v>
      </c>
      <c r="D49">
        <f>D48+C49*dt</f>
        <v>-0.64114972226255973</v>
      </c>
      <c r="E49">
        <f>E48+D49*dt</f>
        <v>0.23560251063214829</v>
      </c>
      <c r="F49">
        <f>m*g*l*(1-COS(E49))</f>
        <v>0.27112279618575763</v>
      </c>
      <c r="G49">
        <f>1/2*m*(l*D49)^2</f>
        <v>0.20553648317867873</v>
      </c>
      <c r="H49">
        <f>F49+G49</f>
        <v>0.47665927936443636</v>
      </c>
    </row>
    <row r="50" spans="1:16" ht="13.5">
      <c r="A50">
        <f>A49+dt</f>
        <v>0.23500000000000013</v>
      </c>
      <c r="B50">
        <f>-m*g*SIN(E49)</f>
        <v>-2.2908711602625051</v>
      </c>
      <c r="C50">
        <f>B50/m/l</f>
        <v>-2.2908711602625051</v>
      </c>
      <c r="D50">
        <f>D49+C50*dt</f>
        <v>-0.65260407806387222</v>
      </c>
      <c r="E50">
        <f>E49+D50*dt</f>
        <v>0.23233949024182893</v>
      </c>
      <c r="F50">
        <f>m*g*l*(1-COS(E50))</f>
        <v>0.26369845304628248</v>
      </c>
      <c r="G50">
        <f>1/2*m*(l*D50)^2</f>
        <v>0.21294604135279832</v>
      </c>
      <c r="H50">
        <f>F50+G50</f>
        <v>0.4766444943990808</v>
      </c>
    </row>
    <row r="51" spans="1:16" ht="13.5">
      <c r="A51">
        <f>A50+dt</f>
        <v>0.24000000000000013</v>
      </c>
      <c r="B51">
        <f>-m*g*SIN(E50)</f>
        <v>-2.2597204168333347</v>
      </c>
      <c r="C51">
        <f>B51/m/l</f>
        <v>-2.2597204168333347</v>
      </c>
      <c r="D51">
        <f>D50+C51*dt</f>
        <v>-0.66390268014803888</v>
      </c>
      <c r="E51">
        <f>E50+D51*dt</f>
        <v>0.22901997684108874</v>
      </c>
      <c r="F51">
        <f>m*g*l*(1-COS(E51))</f>
        <v>0.25624991276287973</v>
      </c>
      <c r="G51">
        <f>1/2*m*(l*D51)^2</f>
        <v>0.22038338435387461</v>
      </c>
      <c r="H51">
        <f>F51+G51</f>
        <v>0.47663329711675434</v>
      </c>
    </row>
    <row r="52" spans="1:16" ht="13.5">
      <c r="A52">
        <f>A51+dt</f>
        <v>0.24500000000000013</v>
      </c>
      <c r="B52">
        <f>-m*g*SIN(E51)</f>
        <v>-2.2280056709799507</v>
      </c>
      <c r="C52">
        <f>B52/m/l</f>
        <v>-2.2280056709799507</v>
      </c>
      <c r="D52">
        <f>D51+C52*dt</f>
        <v>-0.67504270850293868</v>
      </c>
      <c r="E52">
        <f>E51+D52*dt</f>
        <v>0.22564476329857405</v>
      </c>
      <c r="F52">
        <f>m*g*l*(1-COS(E52))</f>
        <v>0.24878437333783396</v>
      </c>
      <c r="G52">
        <f>1/2*m*(l*D52)^2</f>
        <v>0.22784132915149172</v>
      </c>
      <c r="H52">
        <f>F52+G52</f>
        <v>0.47662570248932568</v>
      </c>
    </row>
    <row r="53" spans="1:16" ht="13.5">
      <c r="A53">
        <f>A52+dt</f>
        <v>0.25000000000000011</v>
      </c>
      <c r="B53">
        <f>-m*g*SIN(E52)</f>
        <v>-2.1957335939175091</v>
      </c>
      <c r="C53">
        <f>B53/m/l</f>
        <v>-2.1957335939175091</v>
      </c>
      <c r="D53">
        <f>D52+C53*dt</f>
        <v>-0.68602137647252626</v>
      </c>
      <c r="E53">
        <f>E52+D53*dt</f>
        <v>0.22221465641621141</v>
      </c>
      <c r="F53">
        <f>m*g*l*(1-COS(E53))</f>
        <v>0.24130905754871937</v>
      </c>
      <c r="G53">
        <f>1/2*m*(l*D53)^2</f>
        <v>0.23531266448862981</v>
      </c>
      <c r="H53">
        <f>F53+G53</f>
        <v>0.4766217220373492</v>
      </c>
    </row>
    <row r="54" spans="1:16" ht="13.5">
      <c r="A54">
        <f>A53+dt</f>
        <v>0.25500000000000012</v>
      </c>
      <c r="B54">
        <f>-m*g*SIN(E53)</f>
        <v>-2.1629110292176166</v>
      </c>
      <c r="C54">
        <f>B54/m/l</f>
        <v>-2.1629110292176166</v>
      </c>
      <c r="D54">
        <f>D53+C54*dt</f>
        <v>-0.69683593161861435</v>
      </c>
      <c r="E54">
        <f>E53+D54*dt</f>
        <v>0.21873047675811833</v>
      </c>
      <c r="F54">
        <f>m*g*l*(1-COS(E54))</f>
        <v>0.23383120600543919</v>
      </c>
      <c r="G54">
        <f>1/2*m*(l*D54)^2</f>
        <v>0.24279015779739108</v>
      </c>
      <c r="H54">
        <f>F54+G54</f>
        <v>0.47662136380283027</v>
      </c>
    </row>
    <row r="55" spans="1:16" ht="13.5">
      <c r="A55">
        <f>A54+dt</f>
        <v>0.26000000000000012</v>
      </c>
      <c r="B55">
        <f>-m*g*SIN(E54)</f>
        <v>-2.1295449933196546</v>
      </c>
      <c r="C55">
        <f>B55/m/l</f>
        <v>-2.1295449933196546</v>
      </c>
      <c r="D55">
        <f>D54+C55*dt</f>
        <v>-0.70748365658521262</v>
      </c>
      <c r="E55">
        <f>E54+D55*dt</f>
        <v>0.21519305847519227</v>
      </c>
      <c r="F55">
        <f>m*g*l*(1-COS(E55))</f>
        <v>0.22635807015764314</v>
      </c>
      <c r="G55">
        <f>1/2*m*(l*D55)^2</f>
        <v>0.25026656216759152</v>
      </c>
      <c r="H55">
        <f>F55+G55</f>
        <v>0.47662463232523467</v>
      </c>
    </row>
    <row r="56" spans="1:16" ht="13.5">
      <c r="A56">
        <f>A55+dt</f>
        <v>0.26500000000000012</v>
      </c>
      <c r="B56">
        <f>-m*g*SIN(E55)</f>
        <v>-2.0956426759179956</v>
      </c>
      <c r="C56">
        <f>B56/m/l</f>
        <v>-2.0956426759179956</v>
      </c>
      <c r="D56">
        <f>D55+C56*dt</f>
        <v>-0.7179618699648026</v>
      </c>
      <c r="E56">
        <f>E55+D56*dt</f>
        <v>0.21160324912536826</v>
      </c>
      <c r="F56">
        <f>m*g*l*(1-COS(E56))</f>
        <v>0.21889690525915598</v>
      </c>
      <c r="G56">
        <f>1/2*m*(l*D56)^2</f>
        <v>0.25773462336167807</v>
      </c>
      <c r="H56">
        <f>F56+G56</f>
        <v>0.47663152862083402</v>
      </c>
    </row>
    <row r="57" spans="1:16" ht="13.5">
      <c r="A57">
        <f>A56+dt</f>
        <v>0.27000000000000013</v>
      </c>
      <c r="B57">
        <f>-m*g*SIN(E56)</f>
        <v>-2.0612114402202115</v>
      </c>
      <c r="C57">
        <f>B57/m/l</f>
        <v>-2.0612114402202115</v>
      </c>
      <c r="D57">
        <f>D56+C57*dt</f>
        <v>-0.72826792716590361</v>
      </c>
      <c r="E57">
        <f>E56+D57*dt</f>
        <v>0.20796190948953874</v>
      </c>
      <c r="F57">
        <f>m*g*l*(1-COS(E57))</f>
        <v>0.21145496329620933</v>
      </c>
      <c r="G57">
        <f>1/2*m*(l*D57)^2</f>
        <v>0.26518708686926096</v>
      </c>
      <c r="H57">
        <f>F57+G57</f>
        <v>0.47664205016547029</v>
      </c>
    </row>
    <row r="58" spans="1:16" ht="13.5">
      <c r="A58">
        <f>A57+dt</f>
        <v>0.27500000000000013</v>
      </c>
      <c r="B58">
        <f>-m*g*SIN(E57)</f>
        <v>-2.026258823071573</v>
      </c>
      <c r="C58">
        <f>B58/m/l</f>
        <v>-2.026258823071573</v>
      </c>
      <c r="D58">
        <f>D57+C58*dt</f>
        <v>-0.73839922128126145</v>
      </c>
      <c r="E58">
        <f>E57+D58*dt</f>
        <v>0.20426991338313244</v>
      </c>
      <c r="F58">
        <f>m*g*l*(1-COS(E58))</f>
        <v>0.20403948588643603</v>
      </c>
      <c r="G58">
        <f>1/2*m*(l*D58)^2</f>
        <v>0.27261670499438667</v>
      </c>
      <c r="H58">
        <f>F58+G58</f>
        <v>0.47665619088082267</v>
      </c>
    </row>
    <row r="59" spans="1:16" ht="13.5">
      <c r="A59">
        <f>A58+dt</f>
        <v>0.28000000000000014</v>
      </c>
      <c r="B59">
        <f>-m*g*SIN(E58)</f>
        <v>-1.9907925349413393</v>
      </c>
      <c r="C59">
        <f>B59/m/l</f>
        <v>-1.9907925349413393</v>
      </c>
      <c r="D59">
        <f>D58+C59*dt</f>
        <v>-0.74835318395596817</v>
      </c>
      <c r="E59">
        <f>E58+D59*dt</f>
        <v>0.2005281474633526</v>
      </c>
      <c r="F59">
        <f>m*g*l*(1-COS(E59))</f>
        <v>0.19665769715572851</v>
      </c>
      <c r="G59">
        <f>1/2*m*(l*D59)^2</f>
        <v>0.28001624396851754</v>
      </c>
      <c r="H59">
        <f>F59+G59</f>
        <v>0.47667394112424605</v>
      </c>
    </row>
    <row r="60" spans="1:16" ht="13.5">
      <c r="A60">
        <f>A59+dt</f>
        <v>0.28500000000000014</v>
      </c>
      <c r="B60">
        <f>-m*g*SIN(E59)</f>
        <v>-1.9548204597665837</v>
      </c>
      <c r="C60">
        <f>B60/m/l</f>
        <v>-1.9548204597665837</v>
      </c>
      <c r="D60">
        <f>D59+C60*dt</f>
        <v>-0.75812728625480108</v>
      </c>
      <c r="E60">
        <f>E59+D60*dt</f>
        <v>0.19673751103207859</v>
      </c>
      <c r="F60">
        <f>m*g*l*(1-COS(E60))</f>
        <v>0.18931679660022355</v>
      </c>
      <c r="G60">
        <f>1/2*m*(l*D60)^2</f>
        <v>0.28737849108203456</v>
      </c>
      <c r="H60">
        <f>F60+G60</f>
        <v>0.47669528768225811</v>
      </c>
    </row>
    <row r="61" spans="1:16" ht="13.5">
      <c r="A61">
        <f>A60+dt</f>
        <v>0.29000000000000015</v>
      </c>
      <c r="B61">
        <f>-m*g*SIN(E60)</f>
        <v>-1.9183506546495139</v>
      </c>
      <c r="C61">
        <f>B61/m/l</f>
        <v>-1.9183506546495139</v>
      </c>
      <c r="D61">
        <f>D60+C61*dt</f>
        <v>-0.76771903952804865</v>
      </c>
      <c r="E61">
        <f>E60+D61*dt</f>
        <v>0.19289891583443836</v>
      </c>
      <c r="F61">
        <f>m*g*l*(1-COS(E61))</f>
        <v>0.18202395194081256</v>
      </c>
      <c r="G61">
        <f>1/2*m*(l*D61)^2</f>
        <v>0.29469626182693476</v>
      </c>
      <c r="H61">
        <f>F61+G61</f>
        <v>0.47672021376774731</v>
      </c>
    </row>
    <row r="62" spans="1:16" ht="13.5">
      <c r="A62">
        <f>A61+dt</f>
        <v>0.29500000000000015</v>
      </c>
      <c r="B62">
        <f>-m*g*SIN(E61)</f>
        <v>-1.8813913494045091</v>
      </c>
      <c r="C62">
        <f>B62/m/l</f>
        <v>-1.8813913494045091</v>
      </c>
      <c r="D62">
        <f>D61+C62*dt</f>
        <v>-0.77712599627507117</v>
      </c>
      <c r="E62">
        <f>E61+D62*dt</f>
        <v>0.18901328585306301</v>
      </c>
      <c r="F62">
        <f>m*g*l*(1-COS(E62))</f>
        <v>0.17478629197769538</v>
      </c>
      <c r="G62">
        <f>1/2*m*(l*D62)^2</f>
        <v>0.30196240704326099</v>
      </c>
      <c r="H62">
        <f>F62+G62</f>
        <v>0.4767486990209564</v>
      </c>
    </row>
    <row r="63" spans="1:16" ht="13.5">
      <c r="A63">
        <f>A62+dt</f>
        <v>0.30000000000000016</v>
      </c>
      <c r="B63">
        <f>-m*g*SIN(E62)</f>
        <v>-1.8439509459513523</v>
      </c>
      <c r="C63">
        <f>B63/m/l</f>
        <v>-1.8439509459513523</v>
      </c>
      <c r="D63">
        <f>D62+C63*dt</f>
        <v>-0.78634575100482795</v>
      </c>
      <c r="E63">
        <f>E62+D63*dt</f>
        <v>0.18508155709803886</v>
      </c>
      <c r="F63">
        <f>m*g*l*(1-COS(E63))</f>
        <v>0.16761089945263521</v>
      </c>
      <c r="G63">
        <f>1/2*m*(l*D63)^2</f>
        <v>0.30916982006167343</v>
      </c>
      <c r="H63">
        <f>F63+G63</f>
        <v>0.47678071951430867</v>
      </c>
    </row>
    <row r="64" spans="1:16" ht="13.5">
      <c r="A64">
        <f>A63+dt</f>
        <v>0.30500000000000016</v>
      </c>
      <c r="B64">
        <f>-m*g*SIN(E63)</f>
        <v>-1.8060380175514039</v>
      </c>
      <c r="C64">
        <f>B64/m/l</f>
        <v>-1.8060380175514039</v>
      </c>
      <c r="D64">
        <f>D63+C64*dt</f>
        <v>-0.79537594109258503</v>
      </c>
      <c r="E64">
        <f>E63+D64*dt</f>
        <v>0.18110467739257594</v>
      </c>
      <c r="F64">
        <f>m*g*l*(1-COS(E64))</f>
        <v>0.16050480392667796</v>
      </c>
      <c r="G64">
        <f>1/2*m*(l*D64)^2</f>
        <v>0.31631144383445764</v>
      </c>
      <c r="H64">
        <f>F64+G64</f>
        <v>0.47681624776113563</v>
      </c>
    </row>
    <row r="65" spans="1:16" ht="13.5">
      <c r="A65">
        <f>A64+dt</f>
        <v>0.31000000000000016</v>
      </c>
      <c r="B65">
        <f>-m*g*SIN(E64)</f>
        <v>-1.7676613078837486</v>
      </c>
      <c r="C65">
        <f>B65/m/l</f>
        <v>-1.7676613078837486</v>
      </c>
      <c r="D65">
        <f>D64+C65*dt</f>
        <v>-0.80421424763200378</v>
      </c>
      <c r="E65">
        <f>E64+D65*dt</f>
        <v>0.17708360615441593</v>
      </c>
      <c r="F65">
        <f>m*g*l*(1-COS(E65))</f>
        <v>0.15347497468118165</v>
      </c>
      <c r="G65">
        <f>1/2*m*(l*D65)^2</f>
        <v>0.32338027804715497</v>
      </c>
      <c r="H65">
        <f>F65+G65</f>
        <v>0.47685525272833662</v>
      </c>
    </row>
    <row r="66" spans="1:16" ht="13.5">
      <c r="A66">
        <f>A65+dt</f>
        <v>0.31500000000000017</v>
      </c>
      <c r="B66">
        <f>-m*g*SIN(E65)</f>
        <v>-1.7288297299586342</v>
      </c>
      <c r="C66">
        <f>B66/m/l</f>
        <v>-1.7288297299586342</v>
      </c>
      <c r="D66">
        <f>D65+C66*dt</f>
        <v>-0.8128583962817969</v>
      </c>
      <c r="E66">
        <f>E65+D66*dt</f>
        <v>0.17301931417300695</v>
      </c>
      <c r="F66">
        <f>m*g*l*(1-COS(E66))</f>
        <v>0.14652831365013538</v>
      </c>
      <c r="G66">
        <f>1/2*m*(l*D66)^2</f>
        <v>0.3303693862029074</v>
      </c>
      <c r="H66">
        <f>F66+G66</f>
        <v>0.47689769985304276</v>
      </c>
    </row>
    <row r="67" spans="1:16" ht="13.5">
      <c r="A67">
        <f>A66+dt</f>
        <v>0.32000000000000017</v>
      </c>
      <c r="B67">
        <f>-m*g*SIN(E66)</f>
        <v>-1.6895523648658228</v>
      </c>
      <c r="C67">
        <f>B67/m/l</f>
        <v>-1.6895523648658228</v>
      </c>
      <c r="D67">
        <f>D66+C67*dt</f>
        <v>-0.82130615810612606</v>
      </c>
      <c r="E67">
        <f>E66+D67*dt</f>
        <v>0.16891278338247631</v>
      </c>
      <c r="F67">
        <f>m*g*l*(1-COS(E67))</f>
        <v>0.13967164839176924</v>
      </c>
      <c r="G67">
        <f>1/2*m*(l*D67)^2</f>
        <v>0.33727190267152246</v>
      </c>
      <c r="H67">
        <f>F67+G67</f>
        <v>0.47694355106329167</v>
      </c>
    </row>
    <row r="68" spans="1:16" ht="13.5">
      <c r="A68">
        <f>A67+dt</f>
        <v>0.32500000000000018</v>
      </c>
      <c r="B68">
        <f>-m*g*SIN(E67)</f>
        <v>-1.6498384603557925</v>
      </c>
      <c r="C68">
        <f>B68/m/l</f>
        <v>-1.6498384603557925</v>
      </c>
      <c r="D68">
        <f>D67+C68*dt</f>
        <v>-0.82955535040790507</v>
      </c>
      <c r="E68">
        <f>E67+D68*dt</f>
        <v>0.16476500663043678</v>
      </c>
      <c r="F68">
        <f>m*g*l*(1-COS(E68))</f>
        <v>0.13291172510758337</v>
      </c>
      <c r="G68">
        <f>1/2*m*(l*D68)^2</f>
        <v>0.3440810396951911</v>
      </c>
      <c r="H68">
        <f>F68+G68</f>
        <v>0.47699276480277447</v>
      </c>
    </row>
    <row r="69" spans="1:16" ht="13.5">
      <c r="A69">
        <f>A68+dt</f>
        <v>0.33000000000000018</v>
      </c>
      <c r="B69">
        <f>-m*g*SIN(E68)</f>
        <v>-1.6096974292520245</v>
      </c>
      <c r="C69">
        <f>B69/m/l</f>
        <v>-1.6096974292520245</v>
      </c>
      <c r="D69">
        <f>D68+C69*dt</f>
        <v>-0.83760383755416523</v>
      </c>
      <c r="E69">
        <f>E68+D69*dt</f>
        <v>0.16057698744266596</v>
      </c>
      <c r="F69">
        <f>m*g*l*(1-COS(E69))</f>
        <v>0.12625520171692278</v>
      </c>
      <c r="G69">
        <f>1/2*m*(l*D69)^2</f>
        <v>0.35079009434273223</v>
      </c>
      <c r="H69">
        <f>F69+G69</f>
        <v>0.47704529605965501</v>
      </c>
    </row>
    <row r="70" spans="1:16" ht="13.5">
      <c r="A70">
        <f>A69+dt</f>
        <v>0.33500000000000019</v>
      </c>
      <c r="B70">
        <f>-m*g*SIN(E69)</f>
        <v>-1.56913884769296</v>
      </c>
      <c r="C70">
        <f>B70/m/l</f>
        <v>-1.56913884769296</v>
      </c>
      <c r="D70">
        <f>D69+C70*dt</f>
        <v>-0.84544953179263005</v>
      </c>
      <c r="E70">
        <f>E69+D70*dt</f>
        <v>0.15634973978370281</v>
      </c>
      <c r="F70">
        <f>m*g*l*(1-COS(E70))</f>
        <v>0.11970864099531132</v>
      </c>
      <c r="G70">
        <f>1/2*m*(l*D70)^2</f>
        <v>0.35739245540418868</v>
      </c>
      <c r="H70">
        <f>F70+G70</f>
        <v>0.47710109639949999</v>
      </c>
    </row>
    <row r="71" spans="1:16" ht="13.5">
      <c r="A71">
        <f>A70+dt</f>
        <v>0.34000000000000019</v>
      </c>
      <c r="B71">
        <f>-m*g*SIN(E70)</f>
        <v>-1.5281724532025234</v>
      </c>
      <c r="C71">
        <f>B71/m/l</f>
        <v>-1.5281724532025234</v>
      </c>
      <c r="D71">
        <f>D70+C71*dt</f>
        <v>-0.85309039405864262</v>
      </c>
      <c r="E71">
        <f>E70+D71*dt</f>
        <v>0.1520842878134096</v>
      </c>
      <c r="F71">
        <f>m*g*l*(1-COS(E71))</f>
        <v>0.11327850378474898</v>
      </c>
      <c r="G71">
        <f>1/2*m*(l*D71)^2</f>
        <v>0.3638816102175651</v>
      </c>
      <c r="H71">
        <f>F71+G71</f>
        <v>0.47716011400231406</v>
      </c>
    </row>
    <row r="72" spans="1:16" ht="13.5">
      <c r="A72">
        <f>A71+dt</f>
        <v>0.3450000000000002</v>
      </c>
      <c r="B72">
        <f>-m*g*SIN(E71)</f>
        <v>-1.4868081425884581</v>
      </c>
      <c r="C72">
        <f>B72/m/l</f>
        <v>-1.4868081425884581</v>
      </c>
      <c r="D72">
        <f>D71+C72*dt</f>
        <v>-0.86052443477158491</v>
      </c>
      <c r="E72">
        <f>E71+D72*dt</f>
        <v>0.14778166563955167</v>
      </c>
      <c r="F72">
        <f>m*g*l*(1-COS(E72))</f>
        <v>0.10697114228422994</v>
      </c>
      <c r="G72">
        <f>1/2*m*(l*D72)^2</f>
        <v>0.37025115141947784</v>
      </c>
      <c r="H72">
        <f>F72+G72</f>
        <v>0.47722229370370778</v>
      </c>
    </row>
    <row r="73" spans="1:16" ht="13.5">
      <c r="A73">
        <f>A72+dt</f>
        <v>0.3500000000000002</v>
      </c>
      <c r="B73">
        <f>-m*g*SIN(E72)</f>
        <v>-1.4450559696680514</v>
      </c>
      <c r="C73">
        <f>B73/m/l</f>
        <v>-1.4450559696680514</v>
      </c>
      <c r="D73">
        <f>D72+C73*dt</f>
        <v>-0.86774971461992512</v>
      </c>
      <c r="E73">
        <f>E72+D73*dt</f>
        <v>0.14344291706645204</v>
      </c>
      <c r="F73">
        <f>m*g*l*(1-COS(E73))</f>
        <v>0.10079279342868824</v>
      </c>
      <c r="G73">
        <f>1/2*m*(l*D73)^2</f>
        <v>0.37649478361148075</v>
      </c>
      <c r="H73">
        <f>F73+G73</f>
        <v>0.477287577040169</v>
      </c>
    </row>
    <row r="74" spans="1:16" ht="13.5">
      <c r="A74">
        <f>A73+dt</f>
        <v>0.3550000000000002</v>
      </c>
      <c r="B74">
        <f>-m*g*SIN(E73)</f>
        <v>-1.4029261428211888</v>
      </c>
      <c r="C74">
        <f>B74/m/l</f>
        <v>-1.4029261428211888</v>
      </c>
      <c r="D74">
        <f>D73+C74*dt</f>
        <v>-0.87476434533403102</v>
      </c>
      <c r="E74">
        <f>E73+D74*dt</f>
        <v>0.13906909533978187</v>
      </c>
      <c r="F74">
        <f>m*g*l*(1-COS(E74))</f>
        <v>0.094749572364612566</v>
      </c>
      <c r="G74">
        <f>1/2*m*(l*D74)^2</f>
        <v>0.38260632993383792</v>
      </c>
      <c r="H74">
        <f>F74+G74</f>
        <v>0.47735590229845049</v>
      </c>
    </row>
    <row r="75" spans="1:16" ht="13.5">
      <c r="A75">
        <f>A74+dt</f>
        <v>0.36000000000000021</v>
      </c>
      <c r="B75">
        <f>-m*g*SIN(E74)</f>
        <v>-1.360429022371008</v>
      </c>
      <c r="C75">
        <f>B75/m/l</f>
        <v>-1.360429022371008</v>
      </c>
      <c r="D75">
        <f>D74+C75*dt</f>
        <v>-0.88156649044588609</v>
      </c>
      <c r="E75">
        <f>E74+D75*dt</f>
        <v>0.13466126288755245</v>
      </c>
      <c r="F75">
        <f>m*g*l*(1-COS(E75))</f>
        <v>0.08884746603050396</v>
      </c>
      <c r="G75">
        <f>1/2*m*(l*D75)^2</f>
        <v>0.38857973853853828</v>
      </c>
      <c r="H75">
        <f>F75+G75</f>
        <v>0.47742720456904225</v>
      </c>
    </row>
    <row r="76" spans="1:16" ht="13.5">
      <c r="A76">
        <f>A75+dt</f>
        <v>0.36500000000000021</v>
      </c>
      <c r="B76">
        <f>-m*g*SIN(E75)</f>
        <v>-1.3175751177927955</v>
      </c>
      <c r="C76">
        <f>B76/m/l</f>
        <v>-1.3175751177927955</v>
      </c>
      <c r="D76">
        <f>D75+C76*dt</f>
        <v>-0.8881543660348501</v>
      </c>
      <c r="E76">
        <f>E75+D76*dt</f>
        <v>0.13022049105737821</v>
      </c>
      <c r="F76">
        <f>m*g*l*(1-COS(E76))</f>
        <v>0.083092326850333242</v>
      </c>
      <c r="G76">
        <f>1/2*m*(l*D76)^2</f>
        <v>0.39440908895338322</v>
      </c>
      <c r="H76">
        <f>F76+G76</f>
        <v>0.47750141580371647</v>
      </c>
    </row>
    <row r="77" spans="1:16" ht="13.5">
      <c r="A77">
        <f>A76+dt</f>
        <v>0.37000000000000022</v>
      </c>
      <c r="B77">
        <f>-m*g*SIN(E76)</f>
        <v>-1.2743750847521076</v>
      </c>
      <c r="C77">
        <f>B77/m/l</f>
        <v>-1.2743750847521076</v>
      </c>
      <c r="D77">
        <f>D76+C77*dt</f>
        <v>-0.89452624145861059</v>
      </c>
      <c r="E77">
        <f>E76+D77*dt</f>
        <v>0.12574785985008516</v>
      </c>
      <c r="F77">
        <f>m*g*l*(1-COS(E77))</f>
        <v>0.077489866548061989</v>
      </c>
      <c r="G77">
        <f>1/2*m*(l*D77)^2</f>
        <v>0.40008859832903426</v>
      </c>
      <c r="H77">
        <f>F77+G77</f>
        <v>0.47757846487709626</v>
      </c>
    </row>
    <row r="78" spans="1:16" ht="13.5">
      <c r="A78">
        <f>A77+dt</f>
        <v>0.37500000000000022</v>
      </c>
      <c r="B78">
        <f>-m*g*SIN(E77)</f>
        <v>-1.2308397219734644</v>
      </c>
      <c r="C78">
        <f>B78/m/l</f>
        <v>-1.2308397219734644</v>
      </c>
      <c r="D78">
        <f>D77+C78*dt</f>
        <v>-0.90068044006847792</v>
      </c>
      <c r="E78">
        <f>E77+D78*dt</f>
        <v>0.12124445764974277</v>
      </c>
      <c r="F78">
        <f>m*g*l*(1-COS(E78))</f>
        <v>0.072045650091249455</v>
      </c>
      <c r="G78">
        <f>1/2*m*(l*D78)^2</f>
        <v>0.40561262756097349</v>
      </c>
      <c r="H78">
        <f>F78+G78</f>
        <v>0.47765827765222296</v>
      </c>
    </row>
    <row r="79" spans="1:16" ht="13.5">
      <c r="A79">
        <f>A78+dt</f>
        <v>0.38000000000000023</v>
      </c>
      <c r="B79">
        <f>-m*g*SIN(E78)</f>
        <v>-1.1869799679413187</v>
      </c>
      <c r="C79">
        <f>B79/m/l</f>
        <v>-1.1869799679413187</v>
      </c>
      <c r="D79">
        <f>D78+C79*dt</f>
        <v>-0.90661533990818455</v>
      </c>
      <c r="E79">
        <f>E78+D79*dt</f>
        <v>0.11671138095020185</v>
      </c>
      <c r="F79">
        <f>m*g*l*(1-COS(E79))</f>
        <v>0.066765089771653796</v>
      </c>
      <c r="G79">
        <f>1/2*m*(l*D79)^2</f>
        <v>0.41097568727841649</v>
      </c>
      <c r="H79">
        <f>F79+G79</f>
        <v>0.47774077705007029</v>
      </c>
    </row>
    <row r="80" spans="1:16" ht="13.5">
      <c r="A80">
        <f>A79+dt</f>
        <v>0.38500000000000023</v>
      </c>
      <c r="B80">
        <f>-m*g*SIN(E79)</f>
        <v>-1.1428068974353491</v>
      </c>
      <c r="C80">
        <f>B80/m/l</f>
        <v>-1.1428068974353491</v>
      </c>
      <c r="D80">
        <f>D79+C80*dt</f>
        <v>-0.91232937439536133</v>
      </c>
      <c r="E80">
        <f>E79+D80*dt</f>
        <v>0.11214973407822504</v>
      </c>
      <c r="F80">
        <f>m*g*l*(1-COS(E80))</f>
        <v>0.061653439430623271</v>
      </c>
      <c r="G80">
        <f>1/2*m*(l*D80)^2</f>
        <v>0.41617244369231571</v>
      </c>
      <c r="H80">
        <f>F80+G80</f>
        <v>0.477825883122939</v>
      </c>
    </row>
    <row r="81" spans="1:16" ht="13.5">
      <c r="A81">
        <f>A80+dt</f>
        <v>0.39000000000000024</v>
      </c>
      <c r="B81">
        <f>-m*g*SIN(E80)</f>
        <v>-1.0983317179024943</v>
      </c>
      <c r="C81">
        <f>B81/m/l</f>
        <v>-1.0983317179024943</v>
      </c>
      <c r="D81">
        <f>D80+C81*dt</f>
        <v>-0.91782103298487383</v>
      </c>
      <c r="E81">
        <f>E80+D81*dt</f>
        <v>0.10756062891330068</v>
      </c>
      <c r="F81">
        <f>m*g*l*(1-COS(E81))</f>
        <v>0.056715788836968845</v>
      </c>
      <c r="G81">
        <f>1/2*m*(l*D81)^2</f>
        <v>0.42119772429471042</v>
      </c>
      <c r="H81">
        <f>F81+G81</f>
        <v>0.47791351313167929</v>
      </c>
    </row>
    <row r="82" spans="1:16" ht="13.5">
      <c r="A82">
        <f>A81+dt</f>
        <v>0.39500000000000024</v>
      </c>
      <c r="B82">
        <f>-m*g*SIN(E81)</f>
        <v>-1.0535657656684827</v>
      </c>
      <c r="C82">
        <f>B82/m/l</f>
        <v>-1.0535657656684827</v>
      </c>
      <c r="D82">
        <f>D81+C82*dt</f>
        <v>-0.92308886181321625</v>
      </c>
      <c r="E82">
        <f>E81+D82*dt</f>
        <v>0.1029451846042346</v>
      </c>
      <c r="F82">
        <f>m*g*l*(1-COS(E82))</f>
        <v>0.051957058224858001</v>
      </c>
      <c r="G82">
        <f>1/2*m*(l*D82)^2</f>
        <v>0.42604652340180954</v>
      </c>
      <c r="H82">
        <f>F82+G82</f>
        <v>0.47800358162666756</v>
      </c>
    </row>
    <row r="83" spans="1:16" ht="13.5">
      <c r="A83">
        <f>A82+dt</f>
        <v>0.40000000000000024</v>
      </c>
      <c r="B83">
        <f>-m*g*SIN(E82)</f>
        <v>-1.0085205019919656</v>
      </c>
      <c r="C83">
        <f>B83/m/l</f>
        <v>-1.0085205019919656</v>
      </c>
      <c r="D83">
        <f>D82+C83*dt</f>
        <v>-0.92813146432317606</v>
      </c>
      <c r="E83">
        <f>E82+D83*dt</f>
        <v>0.098304527282618723</v>
      </c>
      <c r="F83">
        <f>m*g*l*(1-COS(E83))</f>
        <v>0.047381992999111625</v>
      </c>
      <c r="G83">
        <f>1/2*m*(l*D83)^2</f>
        <v>0.43071400753334149</v>
      </c>
      <c r="H83">
        <f>F83+G83</f>
        <v>0.4780960005324531</v>
      </c>
    </row>
    <row r="84" spans="1:16" ht="13.5">
      <c r="A84">
        <f>A83+dt</f>
        <v>0.40500000000000025</v>
      </c>
      <c r="B84">
        <f>-m*g*SIN(E83)</f>
        <v>-0.96320750896470408</v>
      </c>
      <c r="C84">
        <f>B84/m/l</f>
        <v>-0.96320750896470408</v>
      </c>
      <c r="D84">
        <f>D83+C84*dt</f>
        <v>-0.93294750186799957</v>
      </c>
      <c r="E84">
        <f>E83+D84*dt</f>
        <v>0.09363978977327872</v>
      </c>
      <c r="F84">
        <f>m*g*l*(1-COS(E84))</f>
        <v>0.042995158615118011</v>
      </c>
      <c r="G84">
        <f>1/2*m*(l*D84)^2</f>
        <v>0.43519552062087052</v>
      </c>
      <c r="H84">
        <f>F84+G84</f>
        <v>0.47819067923598851</v>
      </c>
    </row>
    <row r="85" spans="1:16" ht="13.5">
      <c r="A85">
        <f>A84+dt</f>
        <v>0.41000000000000025</v>
      </c>
      <c r="B85">
        <f>-m*g*SIN(E84)</f>
        <v>-0.9176384852615932</v>
      </c>
      <c r="C85">
        <f>B85/m/l</f>
        <v>-0.9176384852615932</v>
      </c>
      <c r="D85">
        <f>D84+C85*dt</f>
        <v>-0.9375356942943075</v>
      </c>
      <c r="E85">
        <f>E84+D85*dt</f>
        <v>0.088952111301807177</v>
      </c>
      <c r="F85">
        <f>m*g*l*(1-COS(E85))</f>
        <v>0.03880093564039501</v>
      </c>
      <c r="G85">
        <f>1/2*m*(l*D85)^2</f>
        <v>0.43948658903795462</v>
      </c>
      <c r="H85">
        <f>F85+G85</f>
        <v>0.47828752467834962</v>
      </c>
    </row>
    <row r="86" spans="1:16" ht="13.5">
      <c r="A86">
        <f>A85+dt</f>
        <v>0.41500000000000026</v>
      </c>
      <c r="B86">
        <f>-m*g*SIN(E85)</f>
        <v>-0.8718252417446446</v>
      </c>
      <c r="C86">
        <f>B86/m/l</f>
        <v>-0.8718252417446446</v>
      </c>
      <c r="D86">
        <f>D85+C86*dt</f>
        <v>-0.94189482050303075</v>
      </c>
      <c r="E86">
        <f>E85+D86*dt</f>
        <v>0.084242637199292023</v>
      </c>
      <c r="F86">
        <f>m*g*l*(1-COS(E86))</f>
        <v>0.03480351500462648</v>
      </c>
      <c r="G86">
        <f>1/2*m*(l*D86)^2</f>
        <v>0.44358292644521824</v>
      </c>
      <c r="H86">
        <f>F86+G86</f>
        <v>0.47838644144984471</v>
      </c>
    </row>
    <row r="87" spans="1:16" ht="13.5">
      <c r="A87">
        <f>A86+dt</f>
        <v>0.42000000000000026</v>
      </c>
      <c r="B87">
        <f>-m*g*SIN(E86)</f>
        <v>-0.82577969692536102</v>
      </c>
      <c r="C87">
        <f>B87/m/l</f>
        <v>-0.82577969692536102</v>
      </c>
      <c r="D87">
        <f>D86+C87*dt</f>
        <v>-0.94602371898765758</v>
      </c>
      <c r="E87">
        <f>E86+D87*dt</f>
        <v>0.079512518604353738</v>
      </c>
      <c r="F87">
        <f>m*g*l*(1-COS(E87))</f>
        <v>0.031006893444775894</v>
      </c>
      <c r="G87">
        <f>1/2*m*(l*D87)^2</f>
        <v>0.44748043844361923</v>
      </c>
      <c r="H87">
        <f>F87+G87</f>
        <v>0.47848733188839515</v>
      </c>
    </row>
    <row r="88" spans="1:16" ht="13.5">
      <c r="A88">
        <f>A87+dt</f>
        <v>0.42500000000000027</v>
      </c>
      <c r="B88">
        <f>-m*g*SIN(E87)</f>
        <v>-0.77951387229026348</v>
      </c>
      <c r="C88">
        <f>B88/m/l</f>
        <v>-0.77951387229026348</v>
      </c>
      <c r="D88">
        <f>D87+C88*dt</f>
        <v>-0.94992128834910894</v>
      </c>
      <c r="E88">
        <f>E87+D88*dt</f>
        <v>0.074762912162608192</v>
      </c>
      <c r="F88">
        <f>m*g*l*(1-COS(E88))</f>
        <v>0.027414869151657584</v>
      </c>
      <c r="G88">
        <f>1/2*m*(l*D88)^2</f>
        <v>0.45117522702941548</v>
      </c>
      <c r="H88">
        <f>F88+G88</f>
        <v>0.47859009618107307</v>
      </c>
    </row>
    <row r="89" spans="1:16" ht="13.5">
      <c r="A89">
        <f>A88+dt</f>
        <v>0.43000000000000027</v>
      </c>
      <c r="B89">
        <f>-m*g*SIN(E88)</f>
        <v>-0.73303988749462856</v>
      </c>
      <c r="C89">
        <f>B89/m/l</f>
        <v>-0.73303988749462856</v>
      </c>
      <c r="D89">
        <f>D88+C89*dt</f>
        <v>-0.95358648778658206</v>
      </c>
      <c r="E89">
        <f>E88+D89*dt</f>
        <v>0.069994979723675285</v>
      </c>
      <c r="F89">
        <f>m*g*l*(1-COS(E89))</f>
        <v>0.024031037624107607</v>
      </c>
      <c r="G89">
        <f>1/2*m*(l*D89)^2</f>
        <v>0.45466359484457458</v>
      </c>
      <c r="H89">
        <f>F89+G89</f>
        <v>0.47869463246868221</v>
      </c>
    </row>
    <row r="90" spans="1:16" ht="13.5">
      <c r="A90">
        <f>A89+dt</f>
        <v>0.43500000000000028</v>
      </c>
      <c r="B90">
        <f>-m*g*SIN(E89)</f>
        <v>-0.68636995542979462</v>
      </c>
      <c r="C90">
        <f>B90/m/l</f>
        <v>-0.68636995542979462</v>
      </c>
      <c r="D90">
        <f>D89+C90*dt</f>
        <v>-0.957018337563731</v>
      </c>
      <c r="E90">
        <f>E89+D90*dt</f>
        <v>0.065209888035856631</v>
      </c>
      <c r="F90">
        <f>m*g*l*(1-COS(E90))</f>
        <v>0.020858787736604083</v>
      </c>
      <c r="G90">
        <f>1/2*m*(l*D90)^2</f>
        <v>0.45794204921662368</v>
      </c>
      <c r="H90">
        <f>F90+G90</f>
        <v>0.47880083695322778</v>
      </c>
    </row>
    <row r="91" spans="1:16" ht="13.5">
      <c r="A91">
        <f>A90+dt</f>
        <v>0.44000000000000028</v>
      </c>
      <c r="B91">
        <f>-m*g*SIN(E90)</f>
        <v>-0.63951637716967702</v>
      </c>
      <c r="C91">
        <f>B91/m/l</f>
        <v>-0.63951637716967702</v>
      </c>
      <c r="D91">
        <f>D90+C91*dt</f>
        <v>-0.9602159194495794</v>
      </c>
      <c r="E91">
        <f>E90+D91*dt</f>
        <v>0.060408808438608734</v>
      </c>
      <c r="F91">
        <f>m*g*l*(1-COS(E91))</f>
        <v>0.017901298025957066</v>
      </c>
      <c r="G91">
        <f>1/2*m*(l*D91)^2</f>
        <v>0.46100730598220058</v>
      </c>
      <c r="H91">
        <f>F91+G91</f>
        <v>0.47890860400815766</v>
      </c>
    </row>
    <row r="92" spans="1:16" ht="13.5">
      <c r="A92">
        <f>A91+dt</f>
        <v>0.44500000000000028</v>
      </c>
      <c r="B92">
        <f>-m*g*SIN(E91)</f>
        <v>-0.59249153680241007</v>
      </c>
      <c r="C92">
        <f>B92/m/l</f>
        <v>-0.59249153680241007</v>
      </c>
      <c r="D92">
        <f>D91+C92*dt</f>
        <v>-0.96317837713359145</v>
      </c>
      <c r="E92">
        <f>E91+D92*dt</f>
        <v>0.055592916552940776</v>
      </c>
      <c r="F92">
        <f>m*g*l*(1-COS(E92))</f>
        <v>0.01516153320237309</v>
      </c>
      <c r="G92">
        <f>1/2*m*(l*D92)^2</f>
        <v>0.46385629308884946</v>
      </c>
      <c r="H92">
        <f>F92+G92</f>
        <v>0.47901782629122253</v>
      </c>
    </row>
    <row r="93" spans="1:16" ht="13.5">
      <c r="A93">
        <f>A92+dt</f>
        <v>0.45000000000000029</v>
      </c>
      <c r="B93">
        <f>-m*g*SIN(E92)</f>
        <v>-0.54530789615329167</v>
      </c>
      <c r="C93">
        <f>B93/m/l</f>
        <v>-0.54530789615329167</v>
      </c>
      <c r="D93">
        <f>D92+C93*dt</f>
        <v>-0.96590491661435796</v>
      </c>
      <c r="E93">
        <f>E92+D93*dt</f>
        <v>0.050763391969868989</v>
      </c>
      <c r="F93">
        <f>m*g*l*(1-COS(E93))</f>
        <v>0.012642240889903103</v>
      </c>
      <c r="G93">
        <f>1/2*m*(l*D93)^2</f>
        <v>0.4664861539698949</v>
      </c>
      <c r="H93">
        <f>F93+G93</f>
        <v>0.47912839485979802</v>
      </c>
    </row>
    <row r="94" spans="1:16" ht="13.5">
      <c r="A94">
        <f>A93+dt</f>
        <v>0.45500000000000029</v>
      </c>
      <c r="B94">
        <f>-m*g*SIN(E93)</f>
        <v>-0.49797798940545412</v>
      </c>
      <c r="C94">
        <f>B94/m/l</f>
        <v>-0.49797798940545412</v>
      </c>
      <c r="D94">
        <f>D93+C94*dt</f>
        <v>-0.96839480656138521</v>
      </c>
      <c r="E94">
        <f>E93+D94*dt</f>
        <v>0.045921417937062059</v>
      </c>
      <c r="F94">
        <f>m*g*l*(1-COS(E94))</f>
        <v>0.010345948600997136</v>
      </c>
      <c r="G94">
        <f>1/2*m*(l*D94)^2</f>
        <v>0.46889425068753132</v>
      </c>
      <c r="H94">
        <f>F94+G94</f>
        <v>0.47924019928852846</v>
      </c>
    </row>
    <row r="95" spans="1:16" ht="13.5">
      <c r="A95">
        <f>A94+dt</f>
        <v>0.4600000000000003</v>
      </c>
      <c r="B95">
        <f>-m*g*SIN(E94)</f>
        <v>-0.45051441762492239</v>
      </c>
      <c r="C95">
        <f>B95/m/l</f>
        <v>-0.45051441762492239</v>
      </c>
      <c r="D95">
        <f>D94+C95*dt</f>
        <v>-0.97064737864950978</v>
      </c>
      <c r="E95">
        <f>E94+D95*dt</f>
        <v>0.04106818104381451</v>
      </c>
      <c r="F95">
        <f>m*g*l*(1-COS(E95))</f>
        <v>0.0082749609495326951</v>
      </c>
      <c r="G95">
        <f>1/2*m*(l*D95)^2</f>
        <v>0.47107816683958242</v>
      </c>
      <c r="H95">
        <f>F95+G95</f>
        <v>0.4793531277891151</v>
      </c>
    </row>
    <row r="96" spans="1:16" ht="13.5">
      <c r="A96">
        <f>A95+dt</f>
        <v>0.4650000000000003</v>
      </c>
      <c r="B96">
        <f>-m*g*SIN(E95)</f>
        <v>-0.40292984319693714</v>
      </c>
      <c r="C96">
        <f>B96/m/l</f>
        <v>-0.40292984319693714</v>
      </c>
      <c r="D96">
        <f>D95+C96*dt</f>
        <v>-0.97266202786549449</v>
      </c>
      <c r="E96">
        <f>E95+D96*dt</f>
        <v>0.036204870904487041</v>
      </c>
      <c r="F96">
        <f>m*g*l*(1-COS(E96))</f>
        <v>0.0064313571063777117</v>
      </c>
      <c r="G96">
        <f>1/2*m*(l*D96)^2</f>
        <v>0.47303571022570801</v>
      </c>
      <c r="H96">
        <f>F96+G96</f>
        <v>0.47946706733208572</v>
      </c>
    </row>
    <row r="97" spans="1:16" ht="13.5">
      <c r="A97">
        <f>A96+dt</f>
        <v>0.47000000000000031</v>
      </c>
      <c r="B97">
        <f>-m*g*SIN(E96)</f>
        <v>-0.35523698418062438</v>
      </c>
      <c r="C97">
        <f>B97/m/l</f>
        <v>-0.35523698418062438</v>
      </c>
      <c r="D97">
        <f>D96+C97*dt</f>
        <v>-0.97443821278639764</v>
      </c>
      <c r="E97">
        <f>E96+D97*dt</f>
        <v>0.031332679840555051</v>
      </c>
      <c r="F97">
        <f>m*g*l*(1-COS(E97))</f>
        <v>0.0048169885012078724</v>
      </c>
      <c r="G97">
        <f>1/2*m*(l*D97)^2</f>
        <v>0.47476491526917436</v>
      </c>
      <c r="H97">
        <f>F97+G97</f>
        <v>0.47958190377038223</v>
      </c>
    </row>
    <row r="98" spans="1:16" ht="13.5">
      <c r="A98">
        <f>A97+dt</f>
        <v>0.47500000000000031</v>
      </c>
      <c r="B98">
        <f>-m*g*SIN(E97)</f>
        <v>-0.30744860858928474</v>
      </c>
      <c r="C98">
        <f>B98/m/l</f>
        <v>-0.30744860858928474</v>
      </c>
      <c r="D98">
        <f>D97+C98*dt</f>
        <v>-0.97597545582934409</v>
      </c>
      <c r="E98">
        <f>E97+D98*dt</f>
        <v>0.026452802561408331</v>
      </c>
      <c r="F98">
        <f>m*g*l*(1-COS(E98))</f>
        <v>0.0034334767739341832</v>
      </c>
      <c r="G98">
        <f>1/2*m*(l*D98)^2</f>
        <v>0.47626404519064797</v>
      </c>
      <c r="H98">
        <f>F98+G98</f>
        <v>0.47969752196458215</v>
      </c>
    </row>
    <row r="99" spans="1:16" ht="13.5">
      <c r="A99">
        <f>A98+dt</f>
        <v>0.48000000000000032</v>
      </c>
      <c r="B99">
        <f>-m*g*SIN(E98)</f>
        <v>-0.25957752860374456</v>
      </c>
      <c r="C99">
        <f>B99/m/l</f>
        <v>-0.25957752860374456</v>
      </c>
      <c r="D99">
        <f>D98+C99*dt</f>
        <v>-0.97727334347236283</v>
      </c>
      <c r="E99">
        <f>E98+D99*dt</f>
        <v>0.021566435844046515</v>
      </c>
      <c r="F99">
        <f>m*g*l*(1-COS(E99))</f>
        <v>0.0022822119787491036</v>
      </c>
      <c r="G99">
        <f>1/2*m*(l*D99)^2</f>
        <v>0.47753159393082545</v>
      </c>
      <c r="H99">
        <f>F99+G99</f>
        <v>0.47981380590957456</v>
      </c>
    </row>
    <row r="100" spans="1:16" ht="13.5">
      <c r="A100">
        <f>A99+dt</f>
        <v>0.48500000000000032</v>
      </c>
      <c r="B100">
        <f>-m*g*SIN(E99)</f>
        <v>-0.21163659472636767</v>
      </c>
      <c r="C100">
        <f>B100/m/l</f>
        <v>-0.21163659472636767</v>
      </c>
      <c r="D100">
        <f>D99+C100*dt</f>
        <v>-0.97833152644599464</v>
      </c>
      <c r="E100">
        <f>E99+D100*dt</f>
        <v>0.016674778211816541</v>
      </c>
      <c r="F100">
        <f>m*g*l*(1-COS(E100))</f>
        <v>0.0013643510434356331</v>
      </c>
      <c r="G100">
        <f>1/2*m*(l*D100)^2</f>
        <v>0.47856628781907495</v>
      </c>
      <c r="H100">
        <f>F100+G100</f>
        <v>0.47993063886251058</v>
      </c>
    </row>
    <row r="101" spans="1:16" ht="13.5">
      <c r="A101">
        <f>A100+dt</f>
        <v>0.49000000000000032</v>
      </c>
      <c r="B101">
        <f>-m*g*SIN(E100)</f>
        <v>-0.16363868988346419</v>
      </c>
      <c r="C101">
        <f>B101/m/l</f>
        <v>-0.16363868988346419</v>
      </c>
      <c r="D101">
        <f>D100+C101*dt</f>
        <v>-0.979149719895412</v>
      </c>
      <c r="E101">
        <f>E100+D101*dt</f>
        <v>0.011779029612339481</v>
      </c>
      <c r="F101">
        <f>m*g*l*(1-COS(E101))</f>
        <v>0.00068081648620893303</v>
      </c>
      <c r="G101">
        <f>1/2*m*(l*D101)^2</f>
        <v>0.47936708698563191</v>
      </c>
      <c r="H101">
        <f>F101+G101</f>
        <v>0.48004790347184084</v>
      </c>
    </row>
    <row r="102" spans="1:16" ht="13.5">
      <c r="A102">
        <f>A101+dt</f>
        <v>0.49500000000000033</v>
      </c>
      <c r="B102">
        <f>-m*g*SIN(E101)</f>
        <v>-0.11559672348395295</v>
      </c>
      <c r="C102">
        <f>B102/m/l</f>
        <v>-0.11559672348395295</v>
      </c>
      <c r="D102">
        <f>D101+C102*dt</f>
        <v>-0.97972770351283178</v>
      </c>
      <c r="E102">
        <f>E101+D102*dt</f>
        <v>0.0068803910947753217</v>
      </c>
      <c r="F102">
        <f>m*g*l*(1-COS(E102))</f>
        <v>0.0002322953919917854</v>
      </c>
      <c r="G102">
        <f>1/2*m*(l*D102)^2</f>
        <v>0.47993318651526362</v>
      </c>
      <c r="H102">
        <f>F102+G102</f>
        <v>0.48016548190725539</v>
      </c>
    </row>
    <row r="103" spans="1:16" ht="13.5">
      <c r="A103">
        <f>A102+dt</f>
        <v>0.50000000000000033</v>
      </c>
      <c r="B103">
        <f>-m*g*SIN(E102)</f>
        <v>-0.067523625442235516</v>
      </c>
      <c r="C103">
        <f>B103/m/l</f>
        <v>-0.067523625442235516</v>
      </c>
      <c r="D103">
        <f>D102+C103*dt</f>
        <v>-0.98006532164004301</v>
      </c>
      <c r="E103">
        <f>E102+D103*dt</f>
        <v>0.0019800644865751067</v>
      </c>
      <c r="F103">
        <f>m*g*l*(1-COS(E103))</f>
        <v>1.9238649619877755e-05</v>
      </c>
      <c r="G103">
        <f>1/2*m*(l*D103)^2</f>
        <v>0.48026401734070046</v>
      </c>
      <c r="H103">
        <f>F103+G103</f>
        <v>0.48028325599032035</v>
      </c>
    </row>
    <row r="104" spans="1:16" ht="13.5">
      <c r="A104">
        <f>A103+dt</f>
        <v>0.50500000000000034</v>
      </c>
      <c r="B104">
        <f>-m*g*SIN(E103)</f>
        <v>-0.019432340173324146</v>
      </c>
      <c r="C104">
        <f>B104/m/l</f>
        <v>-0.019432340173324146</v>
      </c>
      <c r="D104">
        <f>D103+C104*dt</f>
        <v>-0.98016248334090961</v>
      </c>
      <c r="E104">
        <f>E103+D104*dt</f>
        <v>-0.0029207479301294418</v>
      </c>
      <c r="F104">
        <f>m*g*l*(1-COS(E104))</f>
        <v>4.1860451130766088e-05</v>
      </c>
      <c r="G104">
        <f>1/2*m*(l*D104)^2</f>
        <v>0.48035924687450943</v>
      </c>
      <c r="H104">
        <f>F104+G104</f>
        <v>0.48040110732564018</v>
      </c>
    </row>
    <row r="105" spans="1:16" ht="13.5">
      <c r="A105">
        <f>A104+dt</f>
        <v>0.51000000000000034</v>
      </c>
      <c r="B105">
        <f>-m*g*SIN(E104)</f>
        <v>0.028664179431670087</v>
      </c>
      <c r="C105">
        <f>B105/m/l</f>
        <v>0.028664179431670087</v>
      </c>
      <c r="D105">
        <f>D104+C105*dt</f>
        <v>-0.9800191624437512</v>
      </c>
      <c r="E105">
        <f>E104+D105*dt</f>
        <v>-0.0078208437423481977</v>
      </c>
      <c r="F105">
        <f>m*g*l*(1-COS(E105))</f>
        <v>0.00030013805385672711</v>
      </c>
      <c r="G105">
        <f>1/2*m*(l*D105)^2</f>
        <v>0.48021877937847579</v>
      </c>
      <c r="H105">
        <f>F105+G105</f>
        <v>0.48051891743233249</v>
      </c>
    </row>
    <row r="106" spans="1:16" ht="13.5">
      <c r="A106">
        <f>A105+dt</f>
        <v>0.51500000000000035</v>
      </c>
      <c r="B106">
        <f>-m*g*SIN(E105)</f>
        <v>0.076752978041536468</v>
      </c>
      <c r="C106">
        <f>B106/m/l</f>
        <v>0.076752978041536468</v>
      </c>
      <c r="D106">
        <f>D105+C106*dt</f>
        <v>-0.97963539755354356</v>
      </c>
      <c r="E106">
        <f>E105+D106*dt</f>
        <v>-0.012719020730115917</v>
      </c>
      <c r="F106">
        <f>m*g*l*(1-COS(E106))</f>
        <v>0.00079381180568868445</v>
      </c>
      <c r="G106">
        <f>1/2*m*(l*D106)^2</f>
        <v>0.4798427560699447</v>
      </c>
      <c r="H106">
        <f>F106+G106</f>
        <v>0.48063656787563336</v>
      </c>
    </row>
    <row r="107" spans="1:16" ht="13.5">
      <c r="A107">
        <f>A106+dt</f>
        <v>0.52000000000000035</v>
      </c>
      <c r="B107">
        <f>-m*g*SIN(E106)</f>
        <v>0.12482110392427175</v>
      </c>
      <c r="C107">
        <f>B107/m/l</f>
        <v>0.12482110392427175</v>
      </c>
      <c r="D107">
        <f>D106+C107*dt</f>
        <v>-0.97901129203392223</v>
      </c>
      <c r="E107">
        <f>E106+D107*dt</f>
        <v>-0.017614077190285529</v>
      </c>
      <c r="F107">
        <f>m*g*l*(1-COS(E107))</f>
        <v>0.001522385433464358</v>
      </c>
      <c r="G107">
        <f>1/2*m*(l*D107)^2</f>
        <v>0.47923155496496489</v>
      </c>
      <c r="H107">
        <f>F107+G107</f>
        <v>0.48075394039842922</v>
      </c>
    </row>
    <row r="108" spans="1:16" ht="13.5">
      <c r="A108">
        <f>A107+dt</f>
        <v>0.52500000000000036</v>
      </c>
      <c r="B108">
        <f>-m*g*SIN(E107)</f>
        <v>0.17285561498150798</v>
      </c>
      <c r="C108">
        <f>B108/m/l</f>
        <v>0.17285561498150798</v>
      </c>
      <c r="D108">
        <f>D107+C108*dt</f>
        <v>-0.97814701395901471</v>
      </c>
      <c r="E108">
        <f>E107+D108*dt</f>
        <v>-0.022504812260080602</v>
      </c>
      <c r="F108">
        <f>m*g*l*(1-COS(E108))</f>
        <v>0.0024851265940600592</v>
      </c>
      <c r="G108">
        <f>1/2*m*(l*D108)^2</f>
        <v>0.47838579045846846</v>
      </c>
      <c r="H108">
        <f>F108+G108</f>
        <v>0.48087091705252855</v>
      </c>
    </row>
    <row r="109" spans="1:16" ht="13.5">
      <c r="A109">
        <f>A108+dt</f>
        <v>0.53000000000000036</v>
      </c>
      <c r="B109">
        <f>-m*g*SIN(E108)</f>
        <v>0.22084358476988572</v>
      </c>
      <c r="C109">
        <f>B109/m/l</f>
        <v>0.22084358476988572</v>
      </c>
      <c r="D109">
        <f>D108+C109*dt</f>
        <v>-0.97704279603516531</v>
      </c>
      <c r="E109">
        <f>E108+D109*dt</f>
        <v>-0.027390026240256431</v>
      </c>
      <c r="F109">
        <f>m*g*l*(1-COS(E109))</f>
        <v>0.00368106768736024</v>
      </c>
      <c r="G109">
        <f>1/2*m*(l*D109)^2</f>
        <v>0.47730631264210682</v>
      </c>
      <c r="H109">
        <f>F109+G109</f>
        <v>0.48098738032946708</v>
      </c>
    </row>
    <row r="110" spans="1:16" ht="13.5">
      <c r="A110">
        <f>A109+dt</f>
        <v>0.53500000000000036</v>
      </c>
      <c r="B110">
        <f>-m*g*SIN(E109)</f>
        <v>0.26877210850122735</v>
      </c>
      <c r="C110">
        <f>B110/m/l</f>
        <v>0.26877210850122735</v>
      </c>
      <c r="D110">
        <f>D109+C110*dt</f>
        <v>-0.97569893549265918</v>
      </c>
      <c r="E110">
        <f>E109+D110*dt</f>
        <v>-0.032268520917719729</v>
      </c>
      <c r="F110">
        <f>m*g*l*(1-COS(E110))</f>
        <v>0.0051090069299215158</v>
      </c>
      <c r="G110">
        <f>1/2*m*(l*D110)^2</f>
        <v>0.47599420636075412</v>
      </c>
      <c r="H110">
        <f>F110+G110</f>
        <v>0.48110321329067562</v>
      </c>
    </row>
    <row r="111" spans="1:16" ht="13.5">
      <c r="A111">
        <f>A110+dt</f>
        <v>0.54000000000000037</v>
      </c>
      <c r="B111">
        <f>-m*g*SIN(E110)</f>
        <v>0.31662830901341477</v>
      </c>
      <c r="C111">
        <f>B111/m/l</f>
        <v>0.31662830901341477</v>
      </c>
      <c r="D111">
        <f>D110+C111*dt</f>
        <v>-0.97411579394759207</v>
      </c>
      <c r="E111">
        <f>E110+D111*dt</f>
        <v>-0.037139099887457686</v>
      </c>
      <c r="F111">
        <f>m*g*l*(1-COS(E111))</f>
        <v>0.0067675096877131457</v>
      </c>
      <c r="G111">
        <f>1/2*m*(l*D111)^2</f>
        <v>0.47445079000907381</v>
      </c>
      <c r="H111">
        <f>F111+G111</f>
        <v>0.48121829969678698</v>
      </c>
    </row>
    <row r="112" spans="1:16" ht="13.5">
      <c r="A112">
        <f>A111+dt</f>
        <v>0.54500000000000037</v>
      </c>
      <c r="B112">
        <f>-m*g*SIN(E111)</f>
        <v>0.36439934270394408</v>
      </c>
      <c r="C112">
        <f>B112/m/l</f>
        <v>0.36439934270394408</v>
      </c>
      <c r="D112">
        <f>D111+C112*dt</f>
        <v>-0.97229379723407239</v>
      </c>
      <c r="E112">
        <f>E111+D112*dt</f>
        <v>-0.042000568873628047</v>
      </c>
      <c r="F112">
        <f>m*g*l*(1-COS(E112))</f>
        <v>0.0086549100659978045</v>
      </c>
      <c r="G112">
        <f>1/2*m*(l*D112)^2</f>
        <v>0.47267761406992576</v>
      </c>
      <c r="H112">
        <f>F112+G112</f>
        <v>0.48133252413592353</v>
      </c>
    </row>
    <row r="113" spans="1:16" ht="13.5">
      <c r="A113">
        <f>A112+dt</f>
        <v>0.55000000000000038</v>
      </c>
      <c r="B113">
        <f>-m*g*SIN(E112)</f>
        <v>0.41207240541821794</v>
      </c>
      <c r="C113">
        <f>B113/m/l</f>
        <v>0.41207240541821794</v>
      </c>
      <c r="D113">
        <f>D112+C113*dt</f>
        <v>-0.97023343520698124</v>
      </c>
      <c r="E113">
        <f>E112+D113*dt</f>
        <v>-0.046851736049662952</v>
      </c>
      <c r="F113">
        <f>m*g*l*(1-COS(E113))</f>
        <v>0.010769312753988271</v>
      </c>
      <c r="G113">
        <f>1/2*m*(l*D113)^2</f>
        <v>0.47067645939676972</v>
      </c>
      <c r="H113">
        <f>F113+G113</f>
        <v>0.48144577215075801</v>
      </c>
    </row>
    <row r="114" spans="1:16" ht="13.5">
      <c r="A114">
        <f>A113+dt</f>
        <v>0.55500000000000038</v>
      </c>
      <c r="B114">
        <f>-m*g*SIN(E113)</f>
        <v>0.45963473828473905</v>
      </c>
      <c r="C114">
        <f>B114/m/l</f>
        <v>0.45963473828473905</v>
      </c>
      <c r="D114">
        <f>D113+C114*dt</f>
        <v>-0.96793526151555753</v>
      </c>
      <c r="E114">
        <f>E113+D114*dt</f>
        <v>-0.051691412357240743</v>
      </c>
      <c r="F114">
        <f>m*g*l*(1-COS(E114))</f>
        <v>0.013108595121576791</v>
      </c>
      <c r="G114">
        <f>1/2*m*(l*D114)^2</f>
        <v>0.46844933524259535</v>
      </c>
      <c r="H114">
        <f>F114+G114</f>
        <v>0.48155793036417216</v>
      </c>
    </row>
    <row r="115" spans="1:16" ht="13.5">
      <c r="A115">
        <f>A114+dt</f>
        <v>0.56000000000000039</v>
      </c>
      <c r="B115">
        <f>-m*g*SIN(E114)</f>
        <v>0.50707363348949586</v>
      </c>
      <c r="C115">
        <f>B115/m/l</f>
        <v>0.50707363348949586</v>
      </c>
      <c r="D115">
        <f>D114+C115*dt</f>
        <v>-0.96539989334811005</v>
      </c>
      <c r="E115">
        <f>E114+D115*dt</f>
        <v>-0.05651841182398129</v>
      </c>
      <c r="F115">
        <f>m*g*l*(1-COS(E115))</f>
        <v>0.015670409565061279</v>
      </c>
      <c r="G115">
        <f>1/2*m*(l*D115)^2</f>
        <v>0.46599847703827113</v>
      </c>
      <c r="H115">
        <f>F115+G115</f>
        <v>0.4816688866033324</v>
      </c>
    </row>
    <row r="116" spans="1:16" ht="13.5">
      <c r="A116">
        <f>A115+dt</f>
        <v>0.56500000000000039</v>
      </c>
      <c r="B116">
        <f>-m*g*SIN(E115)</f>
        <v>0.55437643998196784</v>
      </c>
      <c r="C116">
        <f>B116/m/l</f>
        <v>0.55437643998196784</v>
      </c>
      <c r="D116">
        <f>D115+C116*dt</f>
        <v>-0.96262801114820018</v>
      </c>
      <c r="E116">
        <f>E115+D116*dt</f>
        <v>-0.061331551879722293</v>
      </c>
      <c r="F116">
        <f>m*g*l*(1-COS(E116))</f>
        <v>0.018452186098430724</v>
      </c>
      <c r="G116">
        <f>1/2*m*(l*D116)^2</f>
        <v>0.46332634392356969</v>
      </c>
      <c r="H116">
        <f>F116+G116</f>
        <v>0.48177853002200044</v>
      </c>
    </row>
    <row r="117" spans="1:16" ht="13.5">
      <c r="A117">
        <f>A116+dt</f>
        <v>0.5700000000000004</v>
      </c>
      <c r="B117">
        <f>-m*g*SIN(E116)</f>
        <v>0.60153056910534097</v>
      </c>
      <c r="C117">
        <f>B117/m/l</f>
        <v>0.60153056910534097</v>
      </c>
      <c r="D117">
        <f>D116+C117*dt</f>
        <v>-0.95962035830267345</v>
      </c>
      <c r="E117">
        <f>E116+D117*dt</f>
        <v>-0.066129653671235661</v>
      </c>
      <c r="F117">
        <f>m*g*l*(1-COS(E117))</f>
        <v>0.021451135186438795</v>
      </c>
      <c r="G117">
        <f>1/2*m*(l*D117)^2</f>
        <v>0.46043561603447569</v>
      </c>
      <c r="H117">
        <f>F117+G117</f>
        <v>0.48188675122091451</v>
      </c>
    </row>
    <row r="118" spans="1:16" ht="13.5">
      <c r="A118">
        <f>A117+dt</f>
        <v>0.5750000000000004</v>
      </c>
      <c r="B118">
        <f>-m*g*SIN(E117)</f>
        <v>0.64852350014369542</v>
      </c>
      <c r="C118">
        <f>B118/m/l</f>
        <v>0.64852350014369542</v>
      </c>
      <c r="D118">
        <f>D117+C118*dt</f>
        <v>-0.95637774080195492</v>
      </c>
      <c r="E118">
        <f>E117+D118*dt</f>
        <v>-0.07091154237524544</v>
      </c>
      <c r="F118">
        <f>m*g*l*(1-COS(E118))</f>
        <v>0.024664250815332939</v>
      </c>
      <c r="G118">
        <f>1/2*m*(l*D118)^2</f>
        <v>0.45732919155072566</v>
      </c>
      <c r="H118">
        <f>F118+G118</f>
        <v>0.48199344236605857</v>
      </c>
    </row>
    <row r="119" spans="1:16" ht="13.5">
      <c r="A119">
        <f>A118+dt</f>
        <v>0.5800000000000004</v>
      </c>
      <c r="B119">
        <f>-m*g*SIN(E118)</f>
        <v>0.6953427857791219</v>
      </c>
      <c r="C119">
        <f>B119/m/l</f>
        <v>0.6953427857791219</v>
      </c>
      <c r="D119">
        <f>D118+C119*dt</f>
        <v>-0.95290102687305933</v>
      </c>
      <c r="E119">
        <f>E118+D119*dt</f>
        <v>-0.075676047509610739</v>
      </c>
      <c r="F119">
        <f>m*g*l*(1-COS(E119))</f>
        <v>0.028088313796813036</v>
      </c>
      <c r="G119">
        <f>1/2*m*(l*D119)^2</f>
        <v>0.45401018350786548</v>
      </c>
      <c r="H119">
        <f>F119+G119</f>
        <v>0.48209849730467852</v>
      </c>
    </row>
    <row r="120" spans="1:16" ht="13.5">
      <c r="A120">
        <f>A119+dt</f>
        <v>0.58500000000000041</v>
      </c>
      <c r="B120">
        <f>-m*g*SIN(E119)</f>
        <v>0.74197605745192785</v>
      </c>
      <c r="C120">
        <f>B120/m/l</f>
        <v>0.74197605745192785</v>
      </c>
      <c r="D120">
        <f>D119+C120*dt</f>
        <v>-0.94919114658579973</v>
      </c>
      <c r="E120">
        <f>E119+D120*dt</f>
        <v>-0.08042200324253973</v>
      </c>
      <c r="F120">
        <f>m*g*l*(1-COS(E120))</f>
        <v>0.031719895300435411</v>
      </c>
      <c r="G120">
        <f>1/2*m*(l*D120)^2</f>
        <v>0.45048191637843255</v>
      </c>
      <c r="H120">
        <f>F120+G120</f>
        <v>0.48220181167886794</v>
      </c>
    </row>
    <row r="121" spans="1:16" ht="13.5">
      <c r="A121">
        <f>A120+dt</f>
        <v>0.59000000000000041</v>
      </c>
      <c r="B121">
        <f>-m*g*SIN(E120)</f>
        <v>0.78841103061732043</v>
      </c>
      <c r="C121">
        <f>B121/m/l</f>
        <v>0.78841103061732043</v>
      </c>
      <c r="D121">
        <f>D120+C121*dt</f>
        <v>-0.94524909143271307</v>
      </c>
      <c r="E121">
        <f>E120+D121*dt</f>
        <v>-0.085148248699703291</v>
      </c>
      <c r="F121">
        <f>m*g*l*(1-COS(E121))</f>
        <v>0.035555360609386841</v>
      </c>
      <c r="G121">
        <f>1/2*m*(l*D121)^2</f>
        <v>0.44674792242718481</v>
      </c>
      <c r="H121">
        <f>F121+G121</f>
        <v>0.48230328303657166</v>
      </c>
    </row>
    <row r="122" spans="1:16" ht="13.5">
      <c r="A122">
        <f>A121+dt</f>
        <v>0.59500000000000042</v>
      </c>
      <c r="B122">
        <f>-m*g*SIN(E121)</f>
        <v>0.83463550989218593</v>
      </c>
      <c r="C122">
        <f>B122/m/l</f>
        <v>0.83463550989218593</v>
      </c>
      <c r="D122">
        <f>D121+C122*dt</f>
        <v>-0.94107591388325218</v>
      </c>
      <c r="E122">
        <f>E121+D122*dt</f>
        <v>-0.089853628269119551</v>
      </c>
      <c r="F122">
        <f>m*g*l*(1-COS(E122))</f>
        <v>0.039590873094286556</v>
      </c>
      <c r="G122">
        <f>1/2*m*(l*D122)^2</f>
        <v>0.44281193784559914</v>
      </c>
      <c r="H122">
        <f>F122+G122</f>
        <v>0.48240281093988568</v>
      </c>
    </row>
    <row r="123" spans="1:16" ht="13.5">
      <c r="A123">
        <f>A122+dt</f>
        <v>0.60000000000000042</v>
      </c>
      <c r="B123">
        <f>-m*g*SIN(E122)</f>
        <v>0.88063739408583896</v>
      </c>
      <c r="C123">
        <f>B123/m/l</f>
        <v>0.88063739408583896</v>
      </c>
      <c r="D123">
        <f>D122+C123*dt</f>
        <v>-0.93667272691282299</v>
      </c>
      <c r="E123">
        <f>E122+D123*dt</f>
        <v>-0.09453699190368367</v>
      </c>
      <c r="F123">
        <f>m*g*l*(1-COS(E123))</f>
        <v>0.043822398399322983</v>
      </c>
      <c r="G123">
        <f>1/2*m*(l*D123)^2</f>
        <v>0.43867789867115192</v>
      </c>
      <c r="H123">
        <f>F123+G123</f>
        <v>0.48250029707047493</v>
      </c>
    </row>
    <row r="124" spans="1:16" ht="13.5">
      <c r="A124">
        <f>A123+dt</f>
        <v>0.60500000000000043</v>
      </c>
      <c r="B124">
        <f>-m*g*SIN(E123)</f>
        <v>0.92640468110887741</v>
      </c>
      <c r="C124">
        <f>B124/m/l</f>
        <v>0.92640468110887741</v>
      </c>
      <c r="D124">
        <f>D123+C124*dt</f>
        <v>-0.93204070350727863</v>
      </c>
      <c r="E124">
        <f>E123+D124*dt</f>
        <v>-0.099197195421220061</v>
      </c>
      <c r="F124">
        <f>m*g*l*(1-COS(E124))</f>
        <v>0.048245708834835255</v>
      </c>
      <c r="G124">
        <f>1/2*m*(l*D124)^2</f>
        <v>0.43434993649717146</v>
      </c>
      <c r="H124">
        <f>F124+G124</f>
        <v>0.48259564533200672</v>
      </c>
    </row>
    <row r="125" spans="1:16" ht="13.5">
      <c r="A125">
        <f>A124+dt</f>
        <v>0.61000000000000043</v>
      </c>
      <c r="B125">
        <f>-m*g*SIN(E124)</f>
        <v>0.97192547275455388</v>
      </c>
      <c r="C125">
        <f>B125/m/l</f>
        <v>0.97192547275455388</v>
      </c>
      <c r="D125">
        <f>D124+C125*dt</f>
        <v>-0.92718107614350587</v>
      </c>
      <c r="E125">
        <f>E124+D125*dt</f>
        <v>-0.10383310080193758</v>
      </c>
      <c r="F125">
        <f>m*g*l*(1-COS(E125))</f>
        <v>0.052856387970146128</v>
      </c>
      <c r="G125">
        <f>1/2*m*(l*D125)^2</f>
        <v>0.42983237397931479</v>
      </c>
      <c r="H125">
        <f>F125+G125</f>
        <v>0.48268876194946092</v>
      </c>
    </row>
    <row r="126" spans="1:16" ht="13.5">
      <c r="A126">
        <f>A125+dt</f>
        <v>0.61500000000000044</v>
      </c>
      <c r="B126">
        <f>-m*g*SIN(E125)</f>
        <v>1.0171879793473657</v>
      </c>
      <c r="C126">
        <f>B126/m/l</f>
        <v>1.0171879793473657</v>
      </c>
      <c r="D126">
        <f>D125+C126*dt</f>
        <v>-0.92209513624676909</v>
      </c>
      <c r="E126">
        <f>E125+D126*dt</f>
        <v>-0.10844357648317143</v>
      </c>
      <c r="F126">
        <f>m*g*l*(1-COS(E126))</f>
        <v>0.057649835420224546</v>
      </c>
      <c r="G126">
        <f>1/2*m*(l*D126)^2</f>
        <v>0.4251297201449738</v>
      </c>
      <c r="H126">
        <f>F126+G126</f>
        <v>0.48277955556519836</v>
      </c>
    </row>
    <row r="127" spans="1:16" ht="13.5">
      <c r="A127">
        <f>A126+dt</f>
        <v>0.62000000000000044</v>
      </c>
      <c r="B127">
        <f>-m*g*SIN(E126)</f>
        <v>1.0621805242538567</v>
      </c>
      <c r="C127">
        <f>B127/m/l</f>
        <v>1.0621805242538567</v>
      </c>
      <c r="D127">
        <f>D126+C127*dt</f>
        <v>-0.91678423362549977</v>
      </c>
      <c r="E127">
        <f>E126+D127*dt</f>
        <v>-0.11302749765129894</v>
      </c>
      <c r="F127">
        <f>m*g*l*(1-COS(E127))</f>
        <v>0.062621271819525884</v>
      </c>
      <c r="G127">
        <f>1/2*m*(l*D127)^2</f>
        <v>0.42024666551214745</v>
      </c>
      <c r="H127">
        <f>F127+G127</f>
        <v>0.48286793733167332</v>
      </c>
    </row>
    <row r="128" spans="1:16" ht="13.5">
      <c r="A128">
        <f>A127+dt</f>
        <v>0.62500000000000044</v>
      </c>
      <c r="B128">
        <f>-m*g*SIN(E127)</f>
        <v>1.1068915482509369</v>
      </c>
      <c r="C128">
        <f>B128/m/l</f>
        <v>1.1068915482509369</v>
      </c>
      <c r="D128">
        <f>D127+C128*dt</f>
        <v>-0.91124977588424505</v>
      </c>
      <c r="E128">
        <f>E127+D128*dt</f>
        <v>-0.11758374653072017</v>
      </c>
      <c r="F128">
        <f>m*g*l*(1-COS(E128))</f>
        <v>0.067765743976141254</v>
      </c>
      <c r="G128">
        <f>1/2*m*(l*D128)^2</f>
        <v>0.41518807702454341</v>
      </c>
      <c r="H128">
        <f>F128+G128</f>
        <v>0.48295382100068468</v>
      </c>
    </row>
    <row r="129" spans="1:16" ht="13.5">
      <c r="A129">
        <f>A128+dt</f>
        <v>0.63000000000000045</v>
      </c>
      <c r="B129">
        <f>-m*g*SIN(E128)</f>
        <v>1.1513096137473451</v>
      </c>
      <c r="C129">
        <f>B129/m/l</f>
        <v>1.1513096137473451</v>
      </c>
      <c r="D129">
        <f>D128+C129*dt</f>
        <v>-0.90549322781550834</v>
      </c>
      <c r="E129">
        <f>E128+D129*dt</f>
        <v>-0.12211121266979771</v>
      </c>
      <c r="F129">
        <f>m*g*l*(1-COS(E129))</f>
        <v>0.073078130199205241</v>
      </c>
      <c r="G129">
        <f>1/2*m*(l*D129)^2</f>
        <v>0.40995899280987402</v>
      </c>
      <c r="H129">
        <f>F129+G129</f>
        <v>0.48303712300907925</v>
      </c>
    </row>
    <row r="130" spans="1:16" ht="13.5">
      <c r="A130">
        <f>A129+dt</f>
        <v>0.63500000000000045</v>
      </c>
      <c r="B130">
        <f>-m*g*SIN(E129)</f>
        <v>1.1954234088541944</v>
      </c>
      <c r="C130">
        <f>B130/m/l</f>
        <v>1.1954234088541944</v>
      </c>
      <c r="D130">
        <f>D129+C130*dt</f>
        <v>-0.89951611077123739</v>
      </c>
      <c r="E130">
        <f>E129+D130*dt</f>
        <v>-0.1266087932236539</v>
      </c>
      <c r="F130">
        <f>m*g*l*(1-COS(E130))</f>
        <v>0.07855314579229139</v>
      </c>
      <c r="G130">
        <f>1/2*m*(l*D130)^2</f>
        <v>0.40456461676850652</v>
      </c>
      <c r="H130">
        <f>F130+G130</f>
        <v>0.48311776256079791</v>
      </c>
    </row>
    <row r="131" spans="1:16" ht="13.5">
      <c r="A131">
        <f>A130+dt</f>
        <v>0.64000000000000046</v>
      </c>
      <c r="B131">
        <f>-m*g*SIN(E130)</f>
        <v>1.2392217513008845</v>
      </c>
      <c r="C131">
        <f>B131/m/l</f>
        <v>1.2392217513008845</v>
      </c>
      <c r="D131">
        <f>D130+C131*dt</f>
        <v>-0.89332000201473294</v>
      </c>
      <c r="E131">
        <f>E130+D131*dt</f>
        <v>-0.13107539323372755</v>
      </c>
      <c r="F131">
        <f>m*g*l*(1-COS(E131))</f>
        <v>0.084185348705401467</v>
      </c>
      <c r="G131">
        <f>1/2*m*(l*D131)^2</f>
        <v>0.39901031299980122</v>
      </c>
      <c r="H131">
        <f>F131+G131</f>
        <v>0.48319566170520267</v>
      </c>
    </row>
    <row r="132" spans="1:16" ht="13.5">
      <c r="A132">
        <f>A131+dt</f>
        <v>0.64500000000000046</v>
      </c>
      <c r="B132">
        <f>-m*g*SIN(E131)</f>
        <v>1.2826935921929934</v>
      </c>
      <c r="C132">
        <f>B132/m/l</f>
        <v>1.2826935921929934</v>
      </c>
      <c r="D132">
        <f>D131+C132*dt</f>
        <v>-0.88690653405376796</v>
      </c>
      <c r="E132">
        <f>E131+D132*dt</f>
        <v>-0.13550992590399638</v>
      </c>
      <c r="F132">
        <f>m*g*l*(1-COS(E132))</f>
        <v>0.089969145337958772</v>
      </c>
      <c r="G132">
        <f>1/2*m*(l*D132)^2</f>
        <v>0.39330160007363374</v>
      </c>
      <c r="H132">
        <f>F132+G132</f>
        <v>0.48327074541159254</v>
      </c>
    </row>
    <row r="133" spans="1:16" ht="13.5">
      <c r="A133">
        <f>A132+dt</f>
        <v>0.65000000000000047</v>
      </c>
      <c r="B133">
        <f>-m*g*SIN(E132)</f>
        <v>1.3258280196091106</v>
      </c>
      <c r="C133">
        <f>B133/m/l</f>
        <v>1.3258280196091106</v>
      </c>
      <c r="D133">
        <f>D132+C133*dt</f>
        <v>-0.88027739395572235</v>
      </c>
      <c r="E133">
        <f>E132+D133*dt</f>
        <v>-0.13991131287377501</v>
      </c>
      <c r="F133">
        <f>m*g*l*(1-COS(E133))</f>
        <v>0.095898796485120411</v>
      </c>
      <c r="G133">
        <f>1/2*m*(l*D133)^2</f>
        <v>0.38744414515473902</v>
      </c>
      <c r="H133">
        <f>F133+G133</f>
        <v>0.48334294163985941</v>
      </c>
    </row>
    <row r="134" spans="1:16" ht="13.5">
      <c r="A134">
        <f>A133+dt</f>
        <v>0.65500000000000047</v>
      </c>
      <c r="B134">
        <f>-m*g*SIN(E133)</f>
        <v>1.368614262033917</v>
      </c>
      <c r="C134">
        <f>B134/m/l</f>
        <v>1.368614262033917</v>
      </c>
      <c r="D134">
        <f>D133+C134*dt</f>
        <v>-0.87343432264555276</v>
      </c>
      <c r="E134">
        <f>E133+D134*dt</f>
        <v>-0.14427848448700278</v>
      </c>
      <c r="F134">
        <f>m*g*l*(1-COS(E134))</f>
        <v>0.10196842341955854</v>
      </c>
      <c r="G134">
        <f>1/2*m*(l*D134)^2</f>
        <v>0.38144375798764779</v>
      </c>
      <c r="H134">
        <f>F134+G134</f>
        <v>0.48341218140720632</v>
      </c>
    </row>
    <row r="135" spans="1:16" ht="13.5">
      <c r="A135">
        <f>A134+dt</f>
        <v>0.66000000000000048</v>
      </c>
      <c r="B135">
        <f>-m*g*SIN(E134)</f>
        <v>1.4110416916251702</v>
      </c>
      <c r="C135">
        <f>B135/m/l</f>
        <v>1.4110416916251702</v>
      </c>
      <c r="D135">
        <f>D134+C135*dt</f>
        <v>-0.86637911418742686</v>
      </c>
      <c r="E135">
        <f>E134+D135*dt</f>
        <v>-0.14861038005793992</v>
      </c>
      <c r="F135">
        <f>m*g*l*(1-COS(E135))</f>
        <v>0.10817201410080321</v>
      </c>
      <c r="G135">
        <f>1/2*m*(l*D135)^2</f>
        <v>0.3753063847500952</v>
      </c>
      <c r="H135">
        <f>F135+G135</f>
        <v>0.48347839885089838</v>
      </c>
    </row>
    <row r="136" spans="1:16" ht="13.5">
      <c r="A136">
        <f>A135+dt</f>
        <v>0.66500000000000048</v>
      </c>
      <c r="B136">
        <f>-m*g*SIN(E135)</f>
        <v>1.4530998273126117</v>
      </c>
      <c r="C136">
        <f>B136/m/l</f>
        <v>1.4530998273126117</v>
      </c>
      <c r="D136">
        <f>D135+C136*dt</f>
        <v>-0.85911361505086381</v>
      </c>
      <c r="E136">
        <f>E135+D136*dt</f>
        <v>-0.15290594813319425</v>
      </c>
      <c r="F136">
        <f>m*g*l*(1-COS(E136))</f>
        <v>0.11450342950410489</v>
      </c>
      <c r="G136">
        <f>1/2*m*(l*D136)^2</f>
        <v>0.36903810178288188</v>
      </c>
      <c r="H136">
        <f>F136+G136</f>
        <v>0.48354153128698674</v>
      </c>
    </row>
    <row r="137" spans="1:16" ht="13.5">
      <c r="A137">
        <f>A136+dt</f>
        <v>0.67000000000000048</v>
      </c>
      <c r="B137">
        <f>-m*g*SIN(E136)</f>
        <v>1.4947783377271577</v>
      </c>
      <c r="C137">
        <f>B137/m/l</f>
        <v>1.4947783377271577</v>
      </c>
      <c r="D137">
        <f>D136+C137*dt</f>
        <v>-0.85163972336222804</v>
      </c>
      <c r="E137">
        <f>E136+D137*dt</f>
        <v>-0.1571641467500054</v>
      </c>
      <c r="F137">
        <f>m*g*l*(1-COS(E137))</f>
        <v>0.12095641006073081</v>
      </c>
      <c r="G137">
        <f>1/2*m*(l*D137)^2</f>
        <v>0.36264510920424614</v>
      </c>
      <c r="H137">
        <f>F137+G137</f>
        <v>0.48360151926497696</v>
      </c>
    </row>
    <row r="138" spans="1:16" ht="13.5">
      <c r="A138">
        <f>A137+dt</f>
        <v>0.67500000000000049</v>
      </c>
      <c r="B138">
        <f>-m*g*SIN(E137)</f>
        <v>1.5360670439591007</v>
      </c>
      <c r="C138">
        <f>B138/m/l</f>
        <v>1.5360670439591007</v>
      </c>
      <c r="D138">
        <f>D137+C138*dt</f>
        <v>-0.84395938814243254</v>
      </c>
      <c r="E138">
        <f>E137+D138*dt</f>
        <v>-0.16138394369071757</v>
      </c>
      <c r="F138">
        <f>m*g*l*(1-COS(E138))</f>
        <v>0.12752458220154747</v>
      </c>
      <c r="G138">
        <f>1/2*m*(l*D138)^2</f>
        <v>0.35613372441687458</v>
      </c>
      <c r="H138">
        <f>F138+G138</f>
        <v>0.48365830661842202</v>
      </c>
    </row>
    <row r="139" spans="1:16" ht="13.5">
      <c r="A139">
        <f>A138+dt</f>
        <v>0.68000000000000049</v>
      </c>
      <c r="B139">
        <f>-m*g*SIN(E138)</f>
        <v>1.5769559221443998</v>
      </c>
      <c r="C139">
        <f>B139/m/l</f>
        <v>1.5769559221443998</v>
      </c>
      <c r="D139">
        <f>D138+C139*dt</f>
        <v>-0.83607460853171056</v>
      </c>
      <c r="E139">
        <f>E138+D139*dt</f>
        <v>-0.16556431673337613</v>
      </c>
      <c r="F139">
        <f>m*g*l*(1-COS(E139))</f>
        <v>0.13420146499567814</v>
      </c>
      <c r="G139">
        <f>1/2*m*(l*D139)^2</f>
        <v>0.34951037551572656</v>
      </c>
      <c r="H139">
        <f>F139+G139</f>
        <v>0.4837118405114047</v>
      </c>
    </row>
    <row r="140" spans="1:16" ht="13.5">
      <c r="A140">
        <f>A139+dt</f>
        <v>0.6850000000000005</v>
      </c>
      <c r="B140">
        <f>-m*g*SIN(E139)</f>
        <v>1.6174351058784968</v>
      </c>
      <c r="C140">
        <f>B140/m/l</f>
        <v>1.6174351058784968</v>
      </c>
      <c r="D140">
        <f>D139+C140*dt</f>
        <v>-0.82798743300231803</v>
      </c>
      <c r="E140">
        <f>E139+D140*dt</f>
        <v>-0.16970425389838772</v>
      </c>
      <c r="F140">
        <f>m*g*l*(1-COS(E140))</f>
        <v>0.1409804768760308</v>
      </c>
      <c r="G140">
        <f>1/2*m*(l*D140)^2</f>
        <v>0.34278159460488405</v>
      </c>
      <c r="H140">
        <f>F140+G140</f>
        <v>0.48376207148091488</v>
      </c>
    </row>
    <row r="141" spans="1:16" ht="13.5">
      <c r="A141">
        <f>A140+dt</f>
        <v>0.6900000000000005</v>
      </c>
      <c r="B141">
        <f>-m*g*SIN(E140)</f>
        <v>1.6574948884574403</v>
      </c>
      <c r="C141">
        <f>B141/m/l</f>
        <v>1.6574948884574403</v>
      </c>
      <c r="D141">
        <f>D140+C141*dt</f>
        <v>-0.81969995856003086</v>
      </c>
      <c r="E141">
        <f>E140+D141*dt</f>
        <v>-0.17380275369118789</v>
      </c>
      <c r="F141">
        <f>m*g*l*(1-COS(E141))</f>
        <v>0.14785494244344766</v>
      </c>
      <c r="G141">
        <f>1/2*m*(l*D141)^2</f>
        <v>0.33595401103165817</v>
      </c>
      <c r="H141">
        <f>F141+G141</f>
        <v>0.48380895347510583</v>
      </c>
    </row>
    <row r="142" spans="1:16" ht="13.5">
      <c r="A142">
        <f>A141+dt</f>
        <v>0.69500000000000051</v>
      </c>
      <c r="B142">
        <f>-m*g*SIN(E141)</f>
        <v>1.6971257249464566</v>
      </c>
      <c r="C142">
        <f>B142/m/l</f>
        <v>1.6971257249464566</v>
      </c>
      <c r="D142">
        <f>D141+C142*dt</f>
        <v>-0.81121432993529863</v>
      </c>
      <c r="E142">
        <f>E141+D142*dt</f>
        <v>-0.17785882534086439</v>
      </c>
      <c r="F142">
        <f>m*g*l*(1-COS(E142))</f>
        <v>0.1548180993412476</v>
      </c>
      <c r="G142">
        <f>1/2*m*(l*D142)^2</f>
        <v>0.3290343445461878</v>
      </c>
      <c r="H142">
        <f>F142+G142</f>
        <v>0.48385244388743542</v>
      </c>
    </row>
    <row r="143" spans="1:16" ht="13.5">
      <c r="A143">
        <f>A142+dt</f>
        <v>0.70000000000000051</v>
      </c>
      <c r="B143">
        <f>-m*g*SIN(E142)</f>
        <v>1.7363182340764507</v>
      </c>
      <c r="C143">
        <f>B143/m/l</f>
        <v>1.7363182340764507</v>
      </c>
      <c r="D143">
        <f>D142+C143*dt</f>
        <v>-0.80253273876491638</v>
      </c>
      <c r="E143">
        <f>E142+D143*dt</f>
        <v>-0.18187148903468897</v>
      </c>
      <c r="F143">
        <f>m*g*l*(1-COS(E143))</f>
        <v>0.16186310519194494</v>
      </c>
      <c r="G143">
        <f>1/2*m*(l*D143)^2</f>
        <v>0.32202939839475875</v>
      </c>
      <c r="H143">
        <f>F143+G143</f>
        <v>0.48389250358670366</v>
      </c>
    </row>
    <row r="144" spans="1:16" ht="13.5">
      <c r="A144">
        <f>A143+dt</f>
        <v>0.70500000000000052</v>
      </c>
      <c r="B144">
        <f>-m*g*SIN(E143)</f>
        <v>1.775063199969261</v>
      </c>
      <c r="C144">
        <f>B144/m/l</f>
        <v>1.775063199969261</v>
      </c>
      <c r="D144">
        <f>D143+C144*dt</f>
        <v>-0.79365742276507012</v>
      </c>
      <c r="E144">
        <f>E143+D144*dt</f>
        <v>-0.18583977614851432</v>
      </c>
      <c r="F144">
        <f>m*g*l*(1-COS(E144))</f>
        <v>0.16898304458795885</v>
      </c>
      <c r="G144">
        <f>1/2*m*(l*D144)^2</f>
        <v>0.31494605235504664</v>
      </c>
      <c r="H144">
        <f>F144+G144</f>
        <v>0.48392909694300545</v>
      </c>
    </row>
    <row r="145" spans="1:16" ht="13.5">
      <c r="A145">
        <f>A144+dt</f>
        <v>0.71000000000000052</v>
      </c>
      <c r="B145">
        <f>-m*g*SIN(E144)</f>
        <v>1.813351573692825</v>
      </c>
      <c r="C145">
        <f>B145/m/l</f>
        <v>1.813351573692825</v>
      </c>
      <c r="D145">
        <f>D144+C145*dt</f>
        <v>-0.784590664896606</v>
      </c>
      <c r="E145">
        <f>E144+D145*dt</f>
        <v>-0.18976272947299735</v>
      </c>
      <c r="F145">
        <f>m*g*l*(1-COS(E145))</f>
        <v>0.17617093612816656</v>
      </c>
      <c r="G145">
        <f>1/2*m*(l*D145)^2</f>
        <v>0.30779125572144916</v>
      </c>
      <c r="H145">
        <f>F145+G145</f>
        <v>0.48396219184961575</v>
      </c>
    </row>
    <row r="146" spans="1:16" ht="13.5">
      <c r="A146">
        <f>A145+dt</f>
        <v>0.71500000000000052</v>
      </c>
      <c r="B146">
        <f>-m*g*SIN(E145)</f>
        <v>1.8511744746477516</v>
      </c>
      <c r="C146">
        <f>B146/m/l</f>
        <v>1.8511744746477516</v>
      </c>
      <c r="D146">
        <f>D145+C146*dt</f>
        <v>-0.77533479252336723</v>
      </c>
      <c r="E146">
        <f>E145+D146*dt</f>
        <v>-0.1936394034356142</v>
      </c>
      <c r="F146">
        <f>m*g*l*(1-COS(E146))</f>
        <v>0.18341973949221338</v>
      </c>
      <c r="G146">
        <f>1/2*m*(l*D146)^2</f>
        <v>0.30057202024862645</v>
      </c>
      <c r="H146">
        <f>F146+G146</f>
        <v>0.48399175974083986</v>
      </c>
    </row>
    <row r="147" spans="1:16" ht="13.5">
      <c r="A147">
        <f>A146+dt</f>
        <v>0.72000000000000053</v>
      </c>
      <c r="B147">
        <f>-m*g*SIN(E146)</f>
        <v>1.8885231917871106</v>
      </c>
      <c r="C147">
        <f>B147/m/l</f>
        <v>1.8885231917871106</v>
      </c>
      <c r="D147">
        <f>D146+C147*dt</f>
        <v>-0.76589217656443165</v>
      </c>
      <c r="E147">
        <f>E146+D147*dt</f>
        <v>-0.19746886431843635</v>
      </c>
      <c r="F147">
        <f>m*g*l*(1-COS(E147))</f>
        <v>0.19072236254457045</v>
      </c>
      <c r="G147">
        <f>1/2*m*(l*D147)^2</f>
        <v>0.29329541306130125</v>
      </c>
      <c r="H147">
        <f>F147+G147</f>
        <v>0.48401777560587167</v>
      </c>
    </row>
    <row r="148" spans="1:16" ht="13.5">
      <c r="A148">
        <f>A147+dt</f>
        <v>0.72500000000000053</v>
      </c>
      <c r="B148">
        <f>-m*g*SIN(E147)</f>
        <v>1.9253891846715656</v>
      </c>
      <c r="C148">
        <f>B148/m/l</f>
        <v>1.9253891846715656</v>
      </c>
      <c r="D148">
        <f>D147+C148*dt</f>
        <v>-0.75626523064107387</v>
      </c>
      <c r="E148">
        <f>E147+D148*dt</f>
        <v>-0.20125019047164172</v>
      </c>
      <c r="F148">
        <f>m*g*l*(1-COS(E148))</f>
        <v>0.19807166846038929</v>
      </c>
      <c r="G148">
        <f>1/2*m*(l*D148)^2</f>
        <v>0.28596854953829831</v>
      </c>
      <c r="H148">
        <f>F148+G148</f>
        <v>0.48404021799868757</v>
      </c>
    </row>
    <row r="149" spans="1:16" ht="13.5">
      <c r="A149">
        <f>A148+dt</f>
        <v>0.73000000000000054</v>
      </c>
      <c r="B149">
        <f>-m*g*SIN(E148)</f>
        <v>1.9617640843622979</v>
      </c>
      <c r="C149">
        <f>B149/m/l</f>
        <v>1.9617640843622979</v>
      </c>
      <c r="D149">
        <f>D148+C149*dt</f>
        <v>-0.74645641021926235</v>
      </c>
      <c r="E149">
        <f>E148+D149*dt</f>
        <v>-0.20498247252273805</v>
      </c>
      <c r="F149">
        <f>m*g*l*(1-COS(E149))</f>
        <v>0.20546048286533114</v>
      </c>
      <c r="G149">
        <f>1/2*m*(l*D149)^2</f>
        <v>0.27859858617871386</v>
      </c>
      <c r="H149">
        <f>F149+G149</f>
        <v>0.484059069044045</v>
      </c>
    </row>
    <row r="150" spans="1:16" ht="13.5">
      <c r="A150">
        <f>A149+dt</f>
        <v>0.73500000000000054</v>
      </c>
      <c r="B150">
        <f>-m*g*SIN(E149)</f>
        <v>1.9976396941544425</v>
      </c>
      <c r="C150">
        <f>B150/m/l</f>
        <v>1.9976396941544425</v>
      </c>
      <c r="D150">
        <f>D149+C150*dt</f>
        <v>-0.73646821174849009</v>
      </c>
      <c r="E150">
        <f>E149+D150*dt</f>
        <v>-0.20866481358148051</v>
      </c>
      <c r="F150">
        <f>m*g*l*(1-COS(E150))</f>
        <v>0.21288160098159828</v>
      </c>
      <c r="G150">
        <f>1/2*m*(l*D150)^2</f>
        <v>0.27119271345800944</v>
      </c>
      <c r="H150">
        <f>F150+G150</f>
        <v>0.48407431443960769</v>
      </c>
    </row>
    <row r="151" spans="1:16" ht="13.5">
      <c r="A151">
        <f>A150+dt</f>
        <v>0.74000000000000055</v>
      </c>
      <c r="B151">
        <f>-m*g*SIN(E150)</f>
        <v>2.0330079901540761</v>
      </c>
      <c r="C151">
        <f>B151/m/l</f>
        <v>2.0330079901540761</v>
      </c>
      <c r="D151">
        <f>D150+C151*dt</f>
        <v>-0.72630317179771975</v>
      </c>
      <c r="E151">
        <f>E150+D151*dt</f>
        <v>-0.21229632944046911</v>
      </c>
      <c r="F151">
        <f>m*g*l*(1-COS(E151))</f>
        <v>0.22032779477258041</v>
      </c>
      <c r="G151">
        <f>1/2*m*(l*D151)^2</f>
        <v>0.26375814868171399</v>
      </c>
      <c r="H151">
        <f>F151+G151</f>
        <v>0.4840859434542944</v>
      </c>
    </row>
    <row r="152" spans="1:16" ht="13.5">
      <c r="A152">
        <f>A151+dt</f>
        <v>0.74500000000000055</v>
      </c>
      <c r="B152">
        <f>-m*g*SIN(E151)</f>
        <v>2.0678611217020491</v>
      </c>
      <c r="C152">
        <f>B152/m/l</f>
        <v>2.0678611217020491</v>
      </c>
      <c r="D152">
        <f>D151+C152*dt</f>
        <v>-0.71596386618920949</v>
      </c>
      <c r="E152">
        <f>E151+D152*dt</f>
        <v>-0.21587614877141517</v>
      </c>
      <c r="F152">
        <f>m*g*l*(1-COS(E152))</f>
        <v>0.2277918200785797</v>
      </c>
      <c r="G152">
        <f>1/2*m*(l*D152)^2</f>
        <v>0.25630212884430015</v>
      </c>
      <c r="H152">
        <f>F152+G152</f>
        <v>0.48409394892287982</v>
      </c>
    </row>
    <row r="153" spans="1:16" ht="13.5">
      <c r="A153">
        <f>A152+dt</f>
        <v>0.75000000000000056</v>
      </c>
      <c r="B153">
        <f>-m*g*SIN(E152)</f>
        <v>2.1021914116482447</v>
      </c>
      <c r="C153">
        <f>B153/m/l</f>
        <v>2.1021914116482447</v>
      </c>
      <c r="D153">
        <f>D152+C153*dt</f>
        <v>-0.70545290913096825</v>
      </c>
      <c r="E153">
        <f>E152+D153*dt</f>
        <v>-0.21940341331707</v>
      </c>
      <c r="F153">
        <f>m*g*l*(1-COS(E153))</f>
        <v>0.23526642373625858</v>
      </c>
      <c r="G153">
        <f>1/2*m*(l*D153)^2</f>
        <v>0.24883190350067308</v>
      </c>
      <c r="H153">
        <f>F153+G153</f>
        <v>0.48409832723693169</v>
      </c>
    </row>
    <row r="154" spans="1:16" ht="13.5">
      <c r="A154">
        <f>A153+dt</f>
        <v>0.75500000000000056</v>
      </c>
      <c r="B154">
        <f>-m*g*SIN(E153)</f>
        <v>2.1359913564800874</v>
      </c>
      <c r="C154">
        <f>B154/m/l</f>
        <v>2.1359913564800874</v>
      </c>
      <c r="D154">
        <f>D153+C154*dt</f>
        <v>-0.69477295234856784</v>
      </c>
      <c r="E154">
        <f>E153+D154*dt</f>
        <v>-0.22287727807881283</v>
      </c>
      <c r="F154">
        <f>m*g*l*(1-COS(E154))</f>
        <v>0.24274435067458888</v>
      </c>
      <c r="G154">
        <f>1/2*m*(l*D154)^2</f>
        <v>0.24135472765757265</v>
      </c>
      <c r="H154">
        <f>F154+G154</f>
        <v>0.48409907833216154</v>
      </c>
    </row>
    <row r="155" spans="1:16" ht="13.5">
      <c r="A155">
        <f>A154+dt</f>
        <v>0.76000000000000056</v>
      </c>
      <c r="B155">
        <f>-m*g*SIN(E154)</f>
        <v>2.1692536263093838</v>
      </c>
      <c r="C155">
        <f>B155/m/l</f>
        <v>2.1692536263093838</v>
      </c>
      <c r="D155">
        <f>D154+C155*dt</f>
        <v>-0.68392668421702096</v>
      </c>
      <c r="E155">
        <f>E154+D155*dt</f>
        <v>-0.22629691149989795</v>
      </c>
      <c r="F155">
        <f>m*g*l*(1-COS(E155))</f>
        <v>0.25021835098019901</v>
      </c>
      <c r="G155">
        <f>1/2*m*(l*D155)^2</f>
        <v>0.23387785469204436</v>
      </c>
      <c r="H155">
        <f>F155+G155</f>
        <v>0.48409620567224337</v>
      </c>
    </row>
    <row r="156" spans="1:16" ht="13.5">
      <c r="A156">
        <f>A155+dt</f>
        <v>0.76500000000000057</v>
      </c>
      <c r="B156">
        <f>-m*g*SIN(E155)</f>
        <v>2.2019710647218069</v>
      </c>
      <c r="C156">
        <f>B156/m/l</f>
        <v>2.2019710647218069</v>
      </c>
      <c r="D156">
        <f>D155+C156*dt</f>
        <v>-0.67291682889341198</v>
      </c>
      <c r="E156">
        <f>E155+D156*dt</f>
        <v>-0.229661495644365</v>
      </c>
      <c r="F156">
        <f>m*g*l*(1-COS(E156))</f>
        <v>0.25768118692521497</v>
      </c>
      <c r="G156">
        <f>1/2*m*(l*D156)^2</f>
        <v>0.22640852930398275</v>
      </c>
      <c r="H156">
        <f>F156+G156</f>
        <v>0.48408971622919772</v>
      </c>
    </row>
    <row r="157" spans="1:16" ht="13.5">
      <c r="A157">
        <f>A156+dt</f>
        <v>0.77000000000000057</v>
      </c>
      <c r="B157">
        <f>-m*g*SIN(E156)</f>
        <v>2.2341366884935514</v>
      </c>
      <c r="C157">
        <f>B157/m/l</f>
        <v>2.2341366884935514</v>
      </c>
      <c r="D157">
        <f>D156+C157*dt</f>
        <v>-0.66174614545094423</v>
      </c>
      <c r="E157">
        <f>E156+D157*dt</f>
        <v>-0.23297022637161971</v>
      </c>
      <c r="F157">
        <f>m*g*l*(1-COS(E157))</f>
        <v>0.2651256399508331</v>
      </c>
      <c r="G157">
        <f>1/2*m*(l*D157)^2</f>
        <v>0.21895398050959111</v>
      </c>
      <c r="H157">
        <f>F157+G157</f>
        <v>0.48407962046042419</v>
      </c>
    </row>
    <row r="158" spans="1:16" ht="13.5">
      <c r="A158">
        <f>A157+dt</f>
        <v>0.77500000000000058</v>
      </c>
      <c r="B158">
        <f>-m*g*SIN(E157)</f>
        <v>2.2657436871799082</v>
      </c>
      <c r="C158">
        <f>B158/m/l</f>
        <v>2.2657436871799082</v>
      </c>
      <c r="D158">
        <f>D157+C158*dt</f>
        <v>-0.65041742701504468</v>
      </c>
      <c r="E158">
        <f>E157+D158*dt</f>
        <v>-0.23622231350669493</v>
      </c>
      <c r="F158">
        <f>m*g*l*(1-COS(E158))</f>
        <v>0.27254451760001058</v>
      </c>
      <c r="G158">
        <f>1/2*m*(l*D158)^2</f>
        <v>0.21152141468243549</v>
      </c>
      <c r="H158">
        <f>F158+G158</f>
        <v>0.4840659322824461</v>
      </c>
    </row>
    <row r="159" spans="1:16" ht="13.5">
      <c r="A159">
        <f>A158+dt</f>
        <v>0.78000000000000058</v>
      </c>
      <c r="B159">
        <f>-m*g*SIN(E158)</f>
        <v>2.2967854225806978</v>
      </c>
      <c r="C159">
        <f>B159/m/l</f>
        <v>2.2967854225806978</v>
      </c>
      <c r="D159">
        <f>D158+C159*dt</f>
        <v>-0.63893349990214121</v>
      </c>
      <c r="E159">
        <f>E158+D159*dt</f>
        <v>-0.23941698100620562</v>
      </c>
      <c r="F159">
        <f>m*g*l*(1-COS(E159))</f>
        <v>0.27993066039288517</v>
      </c>
      <c r="G159">
        <f>1/2*m*(l*D159)^2</f>
        <v>0.20411800864859975</v>
      </c>
      <c r="H159">
        <f>F159+G159</f>
        <v>0.48404866904148491</v>
      </c>
    </row>
    <row r="160" spans="1:16" ht="13.5">
      <c r="A160">
        <f>A159+dt</f>
        <v>0.78500000000000059</v>
      </c>
      <c r="B160">
        <f>-m*g*SIN(E159)</f>
        <v>2.3272554280876769</v>
      </c>
      <c r="C160">
        <f>B160/m/l</f>
        <v>2.3272554280876769</v>
      </c>
      <c r="D160">
        <f>D159+C160*dt</f>
        <v>-0.62729722276170286</v>
      </c>
      <c r="E160">
        <f>E159+D160*dt</f>
        <v>-0.24255346712001413</v>
      </c>
      <c r="F160">
        <f>m*g*l*(1-COS(E160))</f>
        <v>0.28727694863865072</v>
      </c>
      <c r="G160">
        <f>1/2*m*(l*D160)^2</f>
        <v>0.19675090284227273</v>
      </c>
      <c r="H160">
        <f>F160+G160</f>
        <v>0.48402785148092342</v>
      </c>
    </row>
    <row r="161" spans="1:16" ht="13.5">
      <c r="A161">
        <f>A160+dt</f>
        <v>0.79000000000000059</v>
      </c>
      <c r="B161">
        <f>-m*g*SIN(E160)</f>
        <v>2.3571474079192192</v>
      </c>
      <c r="C161">
        <f>B161/m/l</f>
        <v>2.3571474079192192</v>
      </c>
      <c r="D161">
        <f>D160+C161*dt</f>
        <v>-0.61551148572210679</v>
      </c>
      <c r="E161">
        <f>E160+D161*dt</f>
        <v>-0.24563102454862468</v>
      </c>
      <c r="F161">
        <f>m*g*l*(1-COS(E161))</f>
        <v>0.29457630917785688</v>
      </c>
      <c r="G161">
        <f>1/2*m*(l*D161)^2</f>
        <v>0.18942719452791765</v>
      </c>
      <c r="H161">
        <f>F161+G161</f>
        <v>0.4840035037057745</v>
      </c>
    </row>
    <row r="162" spans="1:16" ht="13.5">
      <c r="A162">
        <f>A161+dt</f>
        <v>0.7950000000000006</v>
      </c>
      <c r="B162">
        <f>-m*g*SIN(E161)</f>
        <v>2.3864552362477114</v>
      </c>
      <c r="C162">
        <f>B162/m/l</f>
        <v>2.3864552362477114</v>
      </c>
      <c r="D162">
        <f>D161+C162*dt</f>
        <v>-0.60357920954086819</v>
      </c>
      <c r="E162">
        <f>E161+D162*dt</f>
        <v>-0.24864892059632901</v>
      </c>
      <c r="F162">
        <f>m*g*l*(1-COS(E162))</f>
        <v>0.30182172204924751</v>
      </c>
      <c r="G162">
        <f>1/2*m*(l*D162)^2</f>
        <v>0.18215393109498965</v>
      </c>
      <c r="H162">
        <f>F162+G162</f>
        <v>0.48397565314423718</v>
      </c>
    </row>
    <row r="163" spans="1:16" ht="13.5">
      <c r="A163">
        <f>A162+dt</f>
        <v>0.8000000000000006</v>
      </c>
      <c r="B163">
        <f>-m*g*SIN(E162)</f>
        <v>2.4151729562252591</v>
      </c>
      <c r="C163">
        <f>B163/m/l</f>
        <v>2.4151729562252591</v>
      </c>
      <c r="D163">
        <f>D162+C163*dt</f>
        <v>-0.59150334475974187</v>
      </c>
      <c r="E163">
        <f>E162+D163*dt</f>
        <v>-0.25160643732012772</v>
      </c>
      <c r="F163">
        <f>m*g*l*(1-COS(E163))</f>
        <v>0.30900622707545172</v>
      </c>
      <c r="G163">
        <f>1/2*m*(l*D163)^2</f>
        <v>0.17493810343098101</v>
      </c>
      <c r="H163">
        <f>F163+G163</f>
        <v>0.48394433050643271</v>
      </c>
    </row>
    <row r="164" spans="1:16" ht="13.5">
      <c r="A164">
        <f>A163+dt</f>
        <v>0.8050000000000006</v>
      </c>
      <c r="B164">
        <f>-m*g*SIN(E163)</f>
        <v>2.4432947789134154</v>
      </c>
      <c r="C164">
        <f>B164/m/l</f>
        <v>2.4432947789134154</v>
      </c>
      <c r="D164">
        <f>D163+C164*dt</f>
        <v>-0.57928687086517483</v>
      </c>
      <c r="E164">
        <f>E163+D164*dt</f>
        <v>-0.25450287167445357</v>
      </c>
      <c r="F164">
        <f>m*g*l*(1-COS(E164))</f>
        <v>0.31612293036203559</v>
      </c>
      <c r="G164">
        <f>1/2*m*(l*D164)^2</f>
        <v>0.16778663937838287</v>
      </c>
      <c r="H164">
        <f>F164+G164</f>
        <v>0.48390956974041843</v>
      </c>
    </row>
    <row r="165" spans="1:16" ht="13.5">
      <c r="A165">
        <f>A164+dt</f>
        <v>0.81000000000000061</v>
      </c>
      <c r="B165">
        <f>-m*g*SIN(E164)</f>
        <v>2.4708150821227726</v>
      </c>
      <c r="C165">
        <f>B165/m/l</f>
        <v>2.4708150821227726</v>
      </c>
      <c r="D165">
        <f>D164+C165*dt</f>
        <v>-0.56693279545456099</v>
      </c>
      <c r="E165">
        <f>E164+D165*dt</f>
        <v>-0.25733753565172635</v>
      </c>
      <c r="F165">
        <f>m*g*l*(1-COS(E165))</f>
        <v>0.32316501070462189</v>
      </c>
      <c r="G165">
        <f>1/2*m*(l*D165)^2</f>
        <v>0.16070639728096153</v>
      </c>
      <c r="H165">
        <f>F165+G165</f>
        <v>0.48387140798558342</v>
      </c>
    </row>
    <row r="166" spans="1:16" ht="13.5">
      <c r="A166">
        <f>A165+dt</f>
        <v>0.81500000000000061</v>
      </c>
      <c r="B166">
        <f>-m*g*SIN(E165)</f>
        <v>2.4977284091683392</v>
      </c>
      <c r="C166">
        <f>B166/m/l</f>
        <v>2.4977284091683392</v>
      </c>
      <c r="D166">
        <f>D165+C166*dt</f>
        <v>-0.55444415340871933</v>
      </c>
      <c r="E166">
        <f>E165+D166*dt</f>
        <v>-0.26010975641876993</v>
      </c>
      <c r="F166">
        <f>m*g*l*(1-COS(E166))</f>
        <v>0.33012572589894812</v>
      </c>
      <c r="G166">
        <f>1/2*m*(l*D166)^2</f>
        <v>0.15370415962455575</v>
      </c>
      <c r="H166">
        <f>F166+G166</f>
        <v>0.48382988552350387</v>
      </c>
    </row>
    <row r="167" spans="1:16" ht="13.5">
      <c r="A167">
        <f>A166+dt</f>
        <v>0.82000000000000062</v>
      </c>
      <c r="B167">
        <f>-m*g*SIN(E166)</f>
        <v>2.5240294675467343</v>
      </c>
      <c r="C167">
        <f>B167/m/l</f>
        <v>2.5240294675467343</v>
      </c>
      <c r="D167">
        <f>D166+C167*dt</f>
        <v>-0.54182400607098569</v>
      </c>
      <c r="E167">
        <f>E166+D167*dt</f>
        <v>-0.26281887644912488</v>
      </c>
      <c r="F167">
        <f>m*g*l*(1-COS(E167))</f>
        <v>0.3369984189489722</v>
      </c>
      <c r="G167">
        <f>1/2*m*(l*D167)^2</f>
        <v>0.14678662677740575</v>
      </c>
      <c r="H167">
        <f>F167+G167</f>
        <v>0.48378504572637793</v>
      </c>
    </row>
    <row r="168" spans="1:16" ht="13.5">
      <c r="A168">
        <f>A167+dt</f>
        <v>0.82500000000000062</v>
      </c>
      <c r="B168">
        <f>-m*g*SIN(E167)</f>
        <v>2.5497131275412768</v>
      </c>
      <c r="C168">
        <f>B168/m/l</f>
        <v>2.5497131275412768</v>
      </c>
      <c r="D168">
        <f>D167+C168*dt</f>
        <v>-0.52907544043327925</v>
      </c>
      <c r="E168">
        <f>E167+D168*dt</f>
        <v>-0.26546425365129128</v>
      </c>
      <c r="F168">
        <f>m*g*l*(1-COS(E168))</f>
        <v>0.34377652416828153</v>
      </c>
      <c r="G168">
        <f>1/2*m*(l*D168)^2</f>
        <v>0.13996041083483421</v>
      </c>
      <c r="H168">
        <f>F168+G168</f>
        <v>0.48373693500311576</v>
      </c>
    </row>
    <row r="169" spans="1:16" ht="13.5">
      <c r="A169">
        <f>A168+dt</f>
        <v>0.83000000000000063</v>
      </c>
      <c r="B169">
        <f>-m*g*SIN(E168)</f>
        <v>2.5747744207611292</v>
      </c>
      <c r="C169">
        <f>B169/m/l</f>
        <v>2.5747744207611292</v>
      </c>
      <c r="D169">
        <f>D168+C169*dt</f>
        <v>-0.51620156832947361</v>
      </c>
      <c r="E169">
        <f>E168+D169*dt</f>
        <v>-0.26804526149293867</v>
      </c>
      <c r="F169">
        <f>m*g*l*(1-COS(E169))</f>
        <v>0.35045357317029224</v>
      </c>
      <c r="G169">
        <f>1/2*m*(l*D169)^2</f>
        <v>0.13323202957290411</v>
      </c>
      <c r="H169">
        <f>F169+G169</f>
        <v>0.48368560274319639</v>
      </c>
    </row>
    <row r="170" spans="1:16" ht="13.5">
      <c r="A170">
        <f>A169+dt</f>
        <v>0.83500000000000063</v>
      </c>
      <c r="B170">
        <f>-m*g*SIN(E169)</f>
        <v>2.5992085386206853</v>
      </c>
      <c r="C170">
        <f>B170/m/l</f>
        <v>2.5992085386206853</v>
      </c>
      <c r="D170">
        <f>D169+C170*dt</f>
        <v>-0.50320552563637022</v>
      </c>
      <c r="E170">
        <f>E169+D170*dt</f>
        <v>-0.27056128912112054</v>
      </c>
      <c r="F170">
        <f>m*g*l*(1-COS(E170))</f>
        <v>0.35702320074288929</v>
      </c>
      <c r="G170">
        <f>1/2*m*(l*D170)^2</f>
        <v>0.12660790051548781</v>
      </c>
      <c r="H170">
        <f>F170+G170</f>
        <v>0.48363110125837711</v>
      </c>
    </row>
    <row r="171" spans="1:16" ht="13.5">
      <c r="A171">
        <f>A170+dt</f>
        <v>0.84000000000000064</v>
      </c>
      <c r="B171">
        <f>-m*g*SIN(E170)</f>
        <v>2.6230108307654247</v>
      </c>
      <c r="C171">
        <f>B171/m/l</f>
        <v>2.6230108307654247</v>
      </c>
      <c r="D171">
        <f>D170+C171*dt</f>
        <v>-0.49009047148254309</v>
      </c>
      <c r="E171">
        <f>E170+D171*dt</f>
        <v>-0.27301174147853324</v>
      </c>
      <c r="F171">
        <f>m*g*l*(1-COS(E171))</f>
        <v>0.36347915060335878</v>
      </c>
      <c r="G171">
        <f>1/2*m*(l*D171)^2</f>
        <v>0.12009433511899069</v>
      </c>
      <c r="H171">
        <f>F171+G171</f>
        <v>0.48357348572234948</v>
      </c>
    </row>
    <row r="172" spans="1:16" ht="13.5">
      <c r="A172">
        <f>A171+dt</f>
        <v>0.84500000000000064</v>
      </c>
      <c r="B172">
        <f>-m*g*SIN(E171)</f>
        <v>2.6461768034504773</v>
      </c>
      <c r="C172">
        <f>B172/m/l</f>
        <v>2.6461768034504773</v>
      </c>
      <c r="D172">
        <f>D171+C172*dt</f>
        <v>-0.47685958746529072</v>
      </c>
      <c r="E172">
        <f>E171+D172*dt</f>
        <v>-0.27539603941585972</v>
      </c>
      <c r="F172">
        <f>m*g*l*(1-COS(E172))</f>
        <v>0.36981528102966782</v>
      </c>
      <c r="G172">
        <f>1/2*m*(l*D172)^2</f>
        <v>0.11369753307878362</v>
      </c>
      <c r="H172">
        <f>F172+G172</f>
        <v>0.48351281410845143</v>
      </c>
    </row>
    <row r="173" spans="1:16" ht="13.5">
      <c r="A173">
        <f>A172+dt</f>
        <v>0.85000000000000064</v>
      </c>
      <c r="B173">
        <f>-m*g*SIN(E172)</f>
        <v>2.6687021178781389</v>
      </c>
      <c r="C173">
        <f>B173/m/l</f>
        <v>2.6687021178781389</v>
      </c>
      <c r="D173">
        <f>D172+C173*dt</f>
        <v>-0.46351607687590002</v>
      </c>
      <c r="E173">
        <f>E172+D173*dt</f>
        <v>-0.27771361980023923</v>
      </c>
      <c r="F173">
        <f>m*g*l*(1-COS(E173))</f>
        <v>0.37602557036428702</v>
      </c>
      <c r="G173">
        <f>1/2*m*(l*D173)^2</f>
        <v>0.10742357676121263</v>
      </c>
      <c r="H173">
        <f>F173+G173</f>
        <v>0.48344914712549963</v>
      </c>
    </row>
    <row r="174" spans="1:16" ht="13.5">
      <c r="A174">
        <f>A173+dt</f>
        <v>0.85500000000000065</v>
      </c>
      <c r="B174">
        <f>-m*g*SIN(E173)</f>
        <v>2.6905825885005701</v>
      </c>
      <c r="C174">
        <f>B174/m/l</f>
        <v>2.6905825885005701</v>
      </c>
      <c r="D174">
        <f>D173+C174*dt</f>
        <v>-0.45006316393339718</v>
      </c>
      <c r="E174">
        <f>E173+D174*dt</f>
        <v>-0.27996393561990623</v>
      </c>
      <c r="F174">
        <f>m*g*l*(1-COS(E174))</f>
        <v>0.38210412238698882</v>
      </c>
      <c r="G174">
        <f>1/2*m*(l*D174)^2</f>
        <v>0.10127842576486998</v>
      </c>
      <c r="H174">
        <f>F174+G174</f>
        <v>0.48338254815185877</v>
      </c>
    </row>
    <row r="175" spans="1:16" ht="13.5">
      <c r="A175">
        <f>A174+dt</f>
        <v>0.86000000000000065</v>
      </c>
      <c r="B175">
        <f>-m*g*SIN(E174)</f>
        <v>2.7118141812938972</v>
      </c>
      <c r="C175">
        <f>B175/m/l</f>
        <v>2.7118141812938972</v>
      </c>
      <c r="D175">
        <f>D174+C175*dt</f>
        <v>-0.43650409302692772</v>
      </c>
      <c r="E175">
        <f>E174+D175*dt</f>
        <v>-0.28214645608504085</v>
      </c>
      <c r="F175">
        <f>m*g*l*(1-COS(E175))</f>
        <v>0.38804517155319573</v>
      </c>
      <c r="G175">
        <f>1/2*m*(l*D175)^2</f>
        <v>0.095267911614630385</v>
      </c>
      <c r="H175">
        <f>F175+G175</f>
        <v>0.48331308316782612</v>
      </c>
    </row>
    <row r="176" spans="1:16" ht="13.5">
      <c r="A176">
        <f>A175+dt</f>
        <v>0.86500000000000066</v>
      </c>
      <c r="B176">
        <f>-m*g*SIN(E175)</f>
        <v>2.7323930120098714</v>
      </c>
      <c r="C176">
        <f>B176/m/l</f>
        <v>2.7323930120098714</v>
      </c>
      <c r="D176">
        <f>D175+C176*dt</f>
        <v>-0.42284212796687837</v>
      </c>
      <c r="E176">
        <f>E175+D176*dt</f>
        <v>-0.28426066672487527</v>
      </c>
      <c r="F176">
        <f>m*g*l*(1-COS(E176))</f>
        <v>0.39384308809463175</v>
      </c>
      <c r="G176">
        <f>1/2*m*(l*D176)^2</f>
        <v>0.089397732591778967</v>
      </c>
      <c r="H176">
        <f>F176+G176</f>
        <v>0.48324082068641072</v>
      </c>
    </row>
    <row r="177" spans="1:16" ht="13.5">
      <c r="A177">
        <f>A176+dt</f>
        <v>0.87000000000000066</v>
      </c>
      <c r="B177">
        <f>-m*g*SIN(E176)</f>
        <v>2.7523153444112332</v>
      </c>
      <c r="C177">
        <f>B177/m/l</f>
        <v>2.7523153444112332</v>
      </c>
      <c r="D177">
        <f>D176+C177*dt</f>
        <v>-0.40908055124482218</v>
      </c>
      <c r="E177">
        <f>E176+D177*dt</f>
        <v>-0.28630606948109938</v>
      </c>
      <c r="F177">
        <f>m*g*l*(1-COS(E177))</f>
        <v>0.39949238297922784</v>
      </c>
      <c r="G177">
        <f>1/2*m*(l*D177)^2</f>
        <v>0.083673448703383793</v>
      </c>
      <c r="H177">
        <f>F177+G177</f>
        <v>0.48316583168261162</v>
      </c>
    </row>
    <row r="178" spans="1:16" ht="13.5">
      <c r="A178">
        <f>A177+dt</f>
        <v>0.87500000000000067</v>
      </c>
      <c r="B178">
        <f>-m*g*SIN(E177)</f>
        <v>2.7715775884968212</v>
      </c>
      <c r="C178">
        <f>B178/m/l</f>
        <v>2.7715775884968212</v>
      </c>
      <c r="D178">
        <f>D177+C178*dt</f>
        <v>-0.39522266330233807</v>
      </c>
      <c r="E178">
        <f>E177+D178*dt</f>
        <v>-0.28828218279761109</v>
      </c>
      <c r="F178">
        <f>m*g*l*(1-COS(E178))</f>
        <v>0.40498771272735767</v>
      </c>
      <c r="G178">
        <f>1/2*m*(l*D178)^2</f>
        <v>0.078100476793896645</v>
      </c>
      <c r="H178">
        <f>F178+G178</f>
        <v>0.48308818952125432</v>
      </c>
    </row>
    <row r="179" spans="1:16" ht="13.5">
      <c r="A179">
        <f>A178+dt</f>
        <v>0.88000000000000067</v>
      </c>
      <c r="B179">
        <f>-m*g*SIN(E178)</f>
        <v>2.7901762987224372</v>
      </c>
      <c r="C179">
        <f>B179/m/l</f>
        <v>2.7901762987224372</v>
      </c>
      <c r="D179">
        <f>D178+C179*dt</f>
        <v>-0.3812717818087259</v>
      </c>
      <c r="E179">
        <f>E178+D179*dt</f>
        <v>-0.2901885417066547</v>
      </c>
      <c r="F179">
        <f>m*g*l*(1-COS(E179))</f>
        <v>0.41032388408169279</v>
      </c>
      <c r="G179">
        <f>1/2*m*(l*D179)^2</f>
        <v>0.072684085801800344</v>
      </c>
      <c r="H179">
        <f>F179+G179</f>
        <v>0.48300796988349315</v>
      </c>
    </row>
    <row r="180" spans="1:16" ht="13.5">
      <c r="A180">
        <f>A179+dt</f>
        <v>0.88500000000000068</v>
      </c>
      <c r="B180">
        <f>-m*g*SIN(E179)</f>
        <v>2.8081081722233545</v>
      </c>
      <c r="C180">
        <f>B180/m/l</f>
        <v>2.8081081722233545</v>
      </c>
      <c r="D180">
        <f>D179+C180*dt</f>
        <v>-0.36723124094760912</v>
      </c>
      <c r="E180">
        <f>E179+D180*dt</f>
        <v>-0.29202469791139274</v>
      </c>
      <c r="F180">
        <f>m*g*l*(1-COS(E180))</f>
        <v>0.41549585852807208</v>
      </c>
      <c r="G180">
        <f>1/2*m*(l*D180)^2</f>
        <v>0.067429392163960475</v>
      </c>
      <c r="H180">
        <f>F180+G180</f>
        <v>0.48292525069203257</v>
      </c>
    </row>
    <row r="181" spans="1:16" ht="13.5">
      <c r="A181">
        <f>A180+dt</f>
        <v>0.89000000000000068</v>
      </c>
      <c r="B181">
        <f>-m*g*SIN(E180)</f>
        <v>2.8253700470442835</v>
      </c>
      <c r="C181">
        <f>B181/m/l</f>
        <v>2.8253700470442835</v>
      </c>
      <c r="D181">
        <f>D180+C181*dt</f>
        <v>-0.35310439071238769</v>
      </c>
      <c r="E181">
        <f>E180+D181*dt</f>
        <v>-0.29379021986495468</v>
      </c>
      <c r="F181">
        <f>m*g*l*(1-COS(E181))</f>
        <v>0.42049875666497277</v>
      </c>
      <c r="G181">
        <f>1/2*m*(l*D181)^2</f>
        <v>0.062341355370183274</v>
      </c>
      <c r="H181">
        <f>F181+G181</f>
        <v>0.48284011203515603</v>
      </c>
    </row>
    <row r="182" spans="1:16" ht="13.5">
      <c r="A182">
        <f>A181+dt</f>
        <v>0.89500000000000068</v>
      </c>
      <c r="B182">
        <f>-m*g*SIN(E181)</f>
        <v>2.8419589003824979</v>
      </c>
      <c r="C182">
        <f>B182/m/l</f>
        <v>2.8419589003824979</v>
      </c>
      <c r="D182">
        <f>D181+C182*dt</f>
        <v>-0.33889459621047519</v>
      </c>
      <c r="E182">
        <f>E181+D182*dt</f>
        <v>-0.29548469284600704</v>
      </c>
      <c r="F182">
        <f>m*g*l*(1-COS(E182))</f>
        <v>0.42532786241931048</v>
      </c>
      <c r="G182">
        <f>1/2*m*(l*D182)^2</f>
        <v>0.057424773670330512</v>
      </c>
      <c r="H182">
        <f>F182+G182</f>
        <v>0.48275263608964097</v>
      </c>
    </row>
    <row r="183" spans="1:16" ht="13.5">
      <c r="A183">
        <f>A182+dt</f>
        <v>0.90000000000000069</v>
      </c>
      <c r="B183">
        <f>-m*g*SIN(E182)</f>
        <v>2.8578718468496884</v>
      </c>
      <c r="C183">
        <f>B183/m/l</f>
        <v>2.8578718468496884</v>
      </c>
      <c r="D183">
        <f>D182+C183*dt</f>
        <v>-0.32460523697622673</v>
      </c>
      <c r="E183">
        <f>E182+D183*dt</f>
        <v>-0.29710771903088817</v>
      </c>
      <c r="F183">
        <f>m*g*l*(1-COS(E183))</f>
        <v>0.42997862710642226</v>
      </c>
      <c r="G183">
        <f>1/2*m*(l*D183)^2</f>
        <v>0.052684279936196156</v>
      </c>
      <c r="H183">
        <f>F183+G183</f>
        <v>0.48266290704261844</v>
      </c>
    </row>
    <row r="184" spans="1:16" ht="13.5">
      <c r="A184">
        <f>A183+dt</f>
        <v>0.90500000000000069</v>
      </c>
      <c r="B184">
        <f>-m*g*SIN(E183)</f>
        <v>2.8731061367580106</v>
      </c>
      <c r="C184">
        <f>B184/m/l</f>
        <v>2.8731061367580106</v>
      </c>
      <c r="D184">
        <f>D183+C184*dt</f>
        <v>-0.31023970629243669</v>
      </c>
      <c r="E184">
        <f>E183+D184*dt</f>
        <v>-0.29865891756235036</v>
      </c>
      <c r="F184">
        <f>m*g*l*(1-COS(E184))</f>
        <v>0.43444667333224535</v>
      </c>
      <c r="G184">
        <f>1/2*m*(l*D184)^2</f>
        <v>0.048124337680208691</v>
      </c>
      <c r="H184">
        <f>F184+G184</f>
        <v>0.48257101101245403</v>
      </c>
    </row>
    <row r="185" spans="1:16" ht="13.5">
      <c r="A185">
        <f>A184+dt</f>
        <v>0.9100000000000007</v>
      </c>
      <c r="B185">
        <f>-m*g*SIN(E184)</f>
        <v>2.887659154435624</v>
      </c>
      <c r="C185">
        <f>B185/m/l</f>
        <v>2.887659154435624</v>
      </c>
      <c r="D185">
        <f>D184+C185*dt</f>
        <v>-0.29580141052025855</v>
      </c>
      <c r="E185">
        <f>E184+D185*dt</f>
        <v>-0.30013792461495165</v>
      </c>
      <c r="F185">
        <f>m*g*l*(1-COS(E185))</f>
        <v>0.43872779873582463</v>
      </c>
      <c r="G185">
        <f>1/2*m*(l*D185)^2</f>
        <v>0.043749237232887261</v>
      </c>
      <c r="H185">
        <f>F185+G185</f>
        <v>0.48247703596871189</v>
      </c>
    </row>
    <row r="186" spans="1:16" ht="13.5">
      <c r="A186">
        <f>A185+dt</f>
        <v>0.9150000000000007</v>
      </c>
      <c r="B186">
        <f>-m*g*SIN(E185)</f>
        <v>2.9015284165768898</v>
      </c>
      <c r="C186">
        <f>B186/m/l</f>
        <v>2.9015284165768898</v>
      </c>
      <c r="D186">
        <f>D185+C186*dt</f>
        <v>-0.28129376843737408</v>
      </c>
      <c r="E186">
        <f>E185+D186*dt</f>
        <v>-0.30154439345713852</v>
      </c>
      <c r="F186">
        <f>m*g*l*(1-COS(E186))</f>
        <v>0.44281797957042163</v>
      </c>
      <c r="G186">
        <f>1/2*m*(l*D186)^2</f>
        <v>0.039563092080849516</v>
      </c>
      <c r="H186">
        <f>F186+G186</f>
        <v>0.48238107165127114</v>
      </c>
    </row>
    <row r="187" spans="1:16" ht="13.5">
      <c r="A187">
        <f>A186+dt</f>
        <v>0.92000000000000071</v>
      </c>
      <c r="B187">
        <f>-m*g*SIN(E186)</f>
        <v>2.9147115706322304</v>
      </c>
      <c r="C187">
        <f>B187/m/l</f>
        <v>2.9147115706322304</v>
      </c>
      <c r="D187">
        <f>D186+C187*dt</f>
        <v>-0.26672021058421291</v>
      </c>
      <c r="E187">
        <f>E186+D187*dt</f>
        <v>-0.30287799451005959</v>
      </c>
      <c r="F187">
        <f>m*g*l*(1-COS(E187))</f>
        <v>0.44671337412159923</v>
      </c>
      <c r="G187">
        <f>1/2*m*(l*D187)^2</f>
        <v>0.035569835367043438</v>
      </c>
      <c r="H187">
        <f>F187+G187</f>
        <v>0.48228320948864267</v>
      </c>
    </row>
    <row r="188" spans="1:16" ht="13.5">
      <c r="A188">
        <f>A187+dt</f>
        <v>0.92500000000000071</v>
      </c>
      <c r="B188">
        <f>-m*g*SIN(E187)</f>
        <v>2.9272063932424812</v>
      </c>
      <c r="C188">
        <f>B188/m/l</f>
        <v>2.9272063932424812</v>
      </c>
      <c r="D188">
        <f>D187+C188*dt</f>
        <v>-0.25208417861800053</v>
      </c>
      <c r="E188">
        <f>E187+D188*dt</f>
        <v>-0.30413841540314956</v>
      </c>
      <c r="F188">
        <f>m*g*l*(1-COS(E188))</f>
        <v>0.45041032596080971</v>
      </c>
      <c r="G188">
        <f>1/2*m*(l*D188)^2</f>
        <v>0.031773216554755998</v>
      </c>
      <c r="H188">
        <f>F188+G188</f>
        <v>0.48218354251556572</v>
      </c>
    </row>
    <row r="189" spans="1:16" ht="13.5">
      <c r="A189">
        <f>A188+dt</f>
        <v>0.93000000000000071</v>
      </c>
      <c r="B189">
        <f>-m*g*SIN(E188)</f>
        <v>2.939010788722396</v>
      </c>
      <c r="C189">
        <f>B189/m/l</f>
        <v>2.939010788722396</v>
      </c>
      <c r="D189">
        <f>D188+C189*dt</f>
        <v>-0.23738912467438855</v>
      </c>
      <c r="E189">
        <f>E188+D189*dt</f>
        <v>-0.30532536102652152</v>
      </c>
      <c r="F189">
        <f>m*g*l*(1-COS(E189))</f>
        <v>0.45390536703307194</v>
      </c>
      <c r="G189">
        <f>1/2*m*(l*D189)^2</f>
        <v>0.028176798256836194</v>
      </c>
      <c r="H189">
        <f>F189+G189</f>
        <v>0.4820821652899081</v>
      </c>
    </row>
    <row r="190" spans="1:16" ht="13.5">
      <c r="A190">
        <f>A189+dt</f>
        <v>0.93500000000000072</v>
      </c>
      <c r="B190">
        <f>-m*g*SIN(E189)</f>
        <v>2.9501227875977816</v>
      </c>
      <c r="C190">
        <f>B190/m/l</f>
        <v>2.9501227875977816</v>
      </c>
      <c r="D190">
        <f>D189+C190*dt</f>
        <v>-0.22263851073639965</v>
      </c>
      <c r="E190">
        <f>E189+D190*dt</f>
        <v>-0.3064385535802035</v>
      </c>
      <c r="F190">
        <f>m*g*l*(1-COS(E190))</f>
        <v>0.45719522057749956</v>
      </c>
      <c r="G190">
        <f>1/2*m*(l*D190)^2</f>
        <v>0.024783953231460969</v>
      </c>
      <c r="H190">
        <f>F190+G190</f>
        <v>0.48197917380896055</v>
      </c>
    </row>
    <row r="191" spans="1:16" ht="13.5">
      <c r="A191">
        <f>A190+dt</f>
        <v>0.94000000000000072</v>
      </c>
      <c r="B191">
        <f>-m*g*SIN(E190)</f>
        <v>2.96054054520053</v>
      </c>
      <c r="C191">
        <f>B191/m/l</f>
        <v>2.96054054520053</v>
      </c>
      <c r="D191">
        <f>D190+C191*dt</f>
        <v>-0.207835808010397</v>
      </c>
      <c r="E191">
        <f>E190+D191*dt</f>
        <v>-0.30747773262025546</v>
      </c>
      <c r="F191">
        <f>m*g*l*(1-COS(E191))</f>
        <v>0.46027680387947378</v>
      </c>
      <c r="G191">
        <f>1/2*m*(l*D191)^2</f>
        <v>0.021597861545667302</v>
      </c>
      <c r="H191">
        <f>F191+G191</f>
        <v>0.48187466542514107</v>
      </c>
    </row>
    <row r="192" spans="1:16" ht="13.5">
      <c r="A192">
        <f>A191+dt</f>
        <v>0.94500000000000073</v>
      </c>
      <c r="B192">
        <f>-m*g*SIN(E191)</f>
        <v>2.9702623403256498</v>
      </c>
      <c r="C192">
        <f>B192/m/l</f>
        <v>2.9702623403256498</v>
      </c>
      <c r="D192">
        <f>D191+C192*dt</f>
        <v>-0.19298449630876874</v>
      </c>
      <c r="E192">
        <f>E191+D192*dt</f>
        <v>-0.3084426551017993</v>
      </c>
      <c r="F192">
        <f>m*g*l*(1-COS(E192))</f>
        <v>0.46314723085340526</v>
      </c>
      <c r="G192">
        <f>1/2*m*(l*D192)^2</f>
        <v>0.018621507907774587</v>
      </c>
      <c r="H192">
        <f>F192+G192</f>
        <v>0.48176873876117987</v>
      </c>
    </row>
    <row r="193" spans="1:16" ht="13.5">
      <c r="A193">
        <f>A192+dt</f>
        <v>0.95000000000000073</v>
      </c>
      <c r="B193">
        <f>-m*g*SIN(E192)</f>
        <v>2.9792865739541523</v>
      </c>
      <c r="C193">
        <f>B193/m/l</f>
        <v>2.9792865739541523</v>
      </c>
      <c r="D193">
        <f>D192+C193*dt</f>
        <v>-0.17808806343899797</v>
      </c>
      <c r="E193">
        <f>E192+D193*dt</f>
        <v>-0.30933309541899429</v>
      </c>
      <c r="F193">
        <f>m*g*l*(1-COS(E193))</f>
        <v>0.46580381445509617</v>
      </c>
      <c r="G193">
        <f>1/2*m*(l*D193)^2</f>
        <v>0.015857679169726281</v>
      </c>
      <c r="H193">
        <f>F193+G193</f>
        <v>0.48166149362482247</v>
      </c>
    </row>
    <row r="194" spans="1:16" ht="13.5">
      <c r="A194">
        <f>A193+dt</f>
        <v>0.95500000000000074</v>
      </c>
      <c r="B194">
        <f>-m*g*SIN(E193)</f>
        <v>2.9876117680454581</v>
      </c>
      <c r="C194">
        <f>B194/m/l</f>
        <v>2.9876117680454581</v>
      </c>
      <c r="D194">
        <f>D193+C194*dt</f>
        <v>-0.16315000459877069</v>
      </c>
      <c r="E194">
        <f>E193+D194*dt</f>
        <v>-0.31014884544198812</v>
      </c>
      <c r="F194">
        <f>m*g*l*(1-COS(E194))</f>
        <v>0.46824406892279991</v>
      </c>
      <c r="G194">
        <f>1/2*m*(l*D194)^2</f>
        <v>0.013308962000289448</v>
      </c>
      <c r="H194">
        <f>F194+G194</f>
        <v>0.48155303092308938</v>
      </c>
    </row>
    <row r="195" spans="1:16" ht="13.5">
      <c r="A195">
        <f>A194+dt</f>
        <v>0.96000000000000074</v>
      </c>
      <c r="B195">
        <f>-m*g*SIN(E194)</f>
        <v>2.9952365644027741</v>
      </c>
      <c r="C195">
        <f>B195/m/l</f>
        <v>2.9952365644027741</v>
      </c>
      <c r="D195">
        <f>D194+C195*dt</f>
        <v>-0.14817382177675681</v>
      </c>
      <c r="E195">
        <f>E194+D195*dt</f>
        <v>-0.31088971455087189</v>
      </c>
      <c r="F195">
        <f>m*g*l*(1-COS(E195))</f>
        <v>0.47046571184618174</v>
      </c>
      <c r="G195">
        <f>1/2*m*(l*D195)^2</f>
        <v>0.010977740729965045</v>
      </c>
      <c r="H195">
        <f>F195+G195</f>
        <v>0.48144345257614679</v>
      </c>
    </row>
    <row r="196" spans="1:16" ht="13.5">
      <c r="A196">
        <f>A195+dt</f>
        <v>0.96500000000000075</v>
      </c>
      <c r="B196">
        <f>-m*g*SIN(E195)</f>
        <v>3.0021597236146391</v>
      </c>
      <c r="C196">
        <f>B196/m/l</f>
        <v>3.0021597236146391</v>
      </c>
      <c r="D196">
        <f>D195+C196*dt</f>
        <v>-0.13316302315868361</v>
      </c>
      <c r="E196">
        <f>E195+D196*dt</f>
        <v>-0.31155552966666533</v>
      </c>
      <c r="F196">
        <f>m*g*l*(1-COS(E196))</f>
        <v>0.47246666606243798</v>
      </c>
      <c r="G196">
        <f>1/2*m*(l*D196)^2</f>
        <v>0.0088661953683800542</v>
      </c>
      <c r="H196">
        <f>F196+G196</f>
        <v>0.48133286143081805</v>
      </c>
    </row>
    <row r="197" spans="1:16" ht="13.5">
      <c r="A197">
        <f>A196+dt</f>
        <v>0.97000000000000075</v>
      </c>
      <c r="B197">
        <f>-m*g*SIN(E196)</f>
        <v>3.008380124075642</v>
      </c>
      <c r="C197">
        <f>B197/m/l</f>
        <v>3.008380124075642</v>
      </c>
      <c r="D197">
        <f>D196+C197*dt</f>
        <v>-0.1181211225383054</v>
      </c>
      <c r="E197">
        <f>E196+D197*dt</f>
        <v>-0.31214613527935686</v>
      </c>
      <c r="F197">
        <f>m*g*l*(1-COS(E197))</f>
        <v>0.47424506137891198</v>
      </c>
      <c r="G197">
        <f>1/2*m*(l*D197)^2</f>
        <v>0.0069762997948546795</v>
      </c>
      <c r="H197">
        <f>F197+G197</f>
        <v>0.48122136117376668</v>
      </c>
    </row>
    <row r="198" spans="1:16" ht="13.5">
      <c r="A198">
        <f>A197+dt</f>
        <v>0.97500000000000075</v>
      </c>
      <c r="B198">
        <f>-m*g*SIN(E197)</f>
        <v>3.0138967610890397</v>
      </c>
      <c r="C198">
        <f>B198/m/l</f>
        <v>3.0138967610890397</v>
      </c>
      <c r="D198">
        <f>D197+C198*dt</f>
        <v>-0.10305163873286019</v>
      </c>
      <c r="E198">
        <f>E197+D198*dt</f>
        <v>-0.31266139347302119</v>
      </c>
      <c r="F198">
        <f>m*g*l*(1-COS(E198))</f>
        <v>0.47579923612164726</v>
      </c>
      <c r="G198">
        <f>1/2*m*(l*D198)^2</f>
        <v>0.0053098201227639655</v>
      </c>
      <c r="H198">
        <f>F198+G198</f>
        <v>0.48110905624441125</v>
      </c>
    </row>
    <row r="199" spans="1:16" ht="13.5">
      <c r="A199">
        <f>A198+dt</f>
        <v>0.98000000000000076</v>
      </c>
      <c r="B199">
        <f>-m*g*SIN(E198)</f>
        <v>3.0187087460538073</v>
      </c>
      <c r="C199">
        <f>B199/m/l</f>
        <v>3.0187087460538073</v>
      </c>
      <c r="D199">
        <f>D198+C199*dt</f>
        <v>-0.08795809500259115</v>
      </c>
      <c r="E199">
        <f>E198+D199*dt</f>
        <v>-0.31310118394803416</v>
      </c>
      <c r="F199">
        <f>m*g*l*(1-COS(E199))</f>
        <v>0.47712773850933032</v>
      </c>
      <c r="G199">
        <f>1/2*m*(l*D199)^2</f>
        <v>0.0038683132382424249</v>
      </c>
      <c r="H199">
        <f>F199+G199</f>
        <v>0.48099605174757276</v>
      </c>
    </row>
    <row r="200" spans="1:16" ht="13.5">
      <c r="A200">
        <f>A199+dt</f>
        <v>0.98500000000000076</v>
      </c>
      <c r="B200">
        <f>-m*g*SIN(E199)</f>
        <v>3.0228153057383609</v>
      </c>
      <c r="C200">
        <f>B200/m/l</f>
        <v>3.0228153057383609</v>
      </c>
      <c r="D200">
        <f>D199+C200*dt</f>
        <v>-0.072844018473899347</v>
      </c>
      <c r="E200">
        <f>E199+D200*dt</f>
        <v>-0.31346540404040363</v>
      </c>
      <c r="F200">
        <f>m*g*l*(1-COS(E200))</f>
        <v>0.47822932785220412</v>
      </c>
      <c r="G200">
        <f>1/2*m*(l*D200)^2</f>
        <v>0.0026531255137128948</v>
      </c>
      <c r="H200">
        <f>F200+G200</f>
        <v>0.48088245336591701</v>
      </c>
    </row>
    <row r="201" spans="1:16" ht="13.5">
      <c r="A201">
        <f>A200+dt</f>
        <v>0.99000000000000077</v>
      </c>
      <c r="B201">
        <f>-m*g*SIN(E200)</f>
        <v>3.0262157816429882</v>
      </c>
      <c r="C201">
        <f>B201/m/l</f>
        <v>3.0262157816429882</v>
      </c>
      <c r="D201">
        <f>D200+C201*dt</f>
        <v>-0.057712939565684407</v>
      </c>
      <c r="E201">
        <f>E200+D201*dt</f>
        <v>-0.31375396873823203</v>
      </c>
      <c r="F201">
        <f>m*g*l*(1-COS(E201))</f>
        <v>0.47910297557554893</v>
      </c>
      <c r="G201">
        <f>1/2*m*(l*D201)^2</f>
        <v>0.0016653916966561703</v>
      </c>
      <c r="H201">
        <f>F201+G201</f>
        <v>0.48076836727220512</v>
      </c>
    </row>
    <row r="202" spans="1:16" ht="13.5">
      <c r="A202">
        <f>A201+dt</f>
        <v>0.99500000000000077</v>
      </c>
      <c r="B202">
        <f>-m*g*SIN(E201)</f>
        <v>3.0289096294527389</v>
      </c>
      <c r="C202">
        <f>B202/m/l</f>
        <v>3.0289096294527389</v>
      </c>
      <c r="D202">
        <f>D201+C202*dt</f>
        <v>-0.042568391418420712</v>
      </c>
      <c r="E202">
        <f>E201+D202*dt</f>
        <v>-0.31396681069532412</v>
      </c>
      <c r="F202">
        <f>m*g*l*(1-COS(E202))</f>
        <v>0.47974786606741426</v>
      </c>
      <c r="G202">
        <f>1/2*m*(l*D202)^2</f>
        <v>0.000906033973975937</v>
      </c>
      <c r="H202">
        <f>F202+G202</f>
        <v>0.48065390004139019</v>
      </c>
    </row>
    <row r="203" spans="1:16" ht="13.5">
      <c r="A203">
        <f>A202+dt</f>
        <v>1.0000000000000007</v>
      </c>
      <c r="B203">
        <f>-m*g*SIN(E202)</f>
        <v>3.030896418582294</v>
      </c>
      <c r="C203">
        <f>B203/m/l</f>
        <v>3.030896418582294</v>
      </c>
      <c r="D203">
        <f>D202+C203*dt</f>
        <v>-0.027413909325509241</v>
      </c>
      <c r="E203">
        <f>E202+D203*dt</f>
        <v>-0.31410388024195168</v>
      </c>
      <c r="F203">
        <f>m*g*l*(1-COS(E203))</f>
        <v>0.48016339735033109</v>
      </c>
      <c r="G203">
        <f>1/2*m*(l*D203)^2</f>
        <v>0.00037576121225362126</v>
      </c>
      <c r="H203">
        <f>F203+G203</f>
        <v>0.48053915856258472</v>
      </c>
    </row>
    <row r="204" spans="1:16" ht="13.5">
      <c r="A204">
        <f>A203+dt</f>
        <v>1.0050000000000006</v>
      </c>
      <c r="B204">
        <f>-m*g*SIN(E203)</f>
        <v>3.0321758318140599</v>
      </c>
      <c r="C204">
        <f>B204/m/l</f>
        <v>3.0321758318140599</v>
      </c>
      <c r="D204">
        <f>D203+C204*dt</f>
        <v>-0.012253030166438941</v>
      </c>
      <c r="E204">
        <f>E203+D204*dt</f>
        <v>-0.3141651453927839</v>
      </c>
      <c r="F204">
        <f>m*g*l*(1-COS(E204))</f>
        <v>0.48034918157679923</v>
      </c>
      <c r="G204">
        <f>1/2*m*(l*D204)^2</f>
        <v>7.5068374129831343e-05</v>
      </c>
      <c r="H204">
        <f>F204+G204</f>
        <v>0.48042424995092908</v>
      </c>
    </row>
    <row r="205" spans="1:16" ht="13.5">
      <c r="A205">
        <f>A204+dt</f>
        <v>1.0100000000000005</v>
      </c>
      <c r="B205">
        <f>-m*g*SIN(E204)</f>
        <v>3.0327476650304943</v>
      </c>
      <c r="C205">
        <f>B205/m/l</f>
        <v>3.0327476650304943</v>
      </c>
      <c r="D205">
        <f>D204+C205*dt</f>
        <v>0.0029107081587135316</v>
      </c>
      <c r="E205">
        <f>E204+D205*dt</f>
        <v>-0.31415059185199035</v>
      </c>
      <c r="F205">
        <f>m*g*l*(1-COS(E205))</f>
        <v>0.48030504534840057</v>
      </c>
      <c r="G205">
        <f>1/2*m*(l*D205)^2</f>
        <v>4.236110992600759e-06</v>
      </c>
      <c r="H205">
        <f>F205+G205</f>
        <v>0.48030928145939317</v>
      </c>
    </row>
    <row r="206" spans="1:16" ht="13.5">
      <c r="A206">
        <f>A205+dt</f>
        <v>1.0150000000000003</v>
      </c>
      <c r="B206">
        <f>-m*g*SIN(E205)</f>
        <v>3.032611827041384</v>
      </c>
      <c r="C206">
        <f>B206/m/l</f>
        <v>3.032611827041384</v>
      </c>
      <c r="D206">
        <f>D205+C206*dt</f>
        <v>0.018073767293920451</v>
      </c>
      <c r="E206">
        <f>E205+D206*dt</f>
        <v>-0.31406022301552072</v>
      </c>
      <c r="F206">
        <f>m*g*l*(1-COS(E206))</f>
        <v>0.48003102985843377</v>
      </c>
      <c r="G206">
        <f>1/2*m*(l*D206)^2</f>
        <v>0.0001633305320973943</v>
      </c>
      <c r="H206">
        <f>F206+G206</f>
        <v>0.48019436039053115</v>
      </c>
    </row>
    <row r="207" spans="1:16" ht="13.5">
      <c r="A207">
        <f>A206+dt</f>
        <v>1.0200000000000002</v>
      </c>
      <c r="B207">
        <f>-m*g*SIN(E206)</f>
        <v>3.0317683395065651</v>
      </c>
      <c r="C207">
        <f>B207/m/l</f>
        <v>3.0317683395065651</v>
      </c>
      <c r="D207">
        <f>D206+C207*dt</f>
        <v>0.033232608991453277</v>
      </c>
      <c r="E207">
        <f>E206+D207*dt</f>
        <v>-0.31389405997056347</v>
      </c>
      <c r="F207">
        <f>m*g*l*(1-COS(E207))</f>
        <v>0.47952739085803187</v>
      </c>
      <c r="G207">
        <f>1/2*m*(l*D207)^2</f>
        <v>0.00055220315018941063</v>
      </c>
      <c r="H207">
        <f>F207+G207</f>
        <v>0.48007959400822126</v>
      </c>
    </row>
    <row r="208" spans="1:16" ht="13.5">
      <c r="A208">
        <f>A207+dt</f>
        <v>1.0250000000000001</v>
      </c>
      <c r="B208">
        <f>-m*g*SIN(E207)</f>
        <v>3.0302173369542866</v>
      </c>
      <c r="C208">
        <f>B208/m/l</f>
        <v>3.0302173369542866</v>
      </c>
      <c r="D208">
        <f>D207+C208*dt</f>
        <v>0.048383695676224713</v>
      </c>
      <c r="E208">
        <f>E207+D208*dt</f>
        <v>-0.31365214149218235</v>
      </c>
      <c r="F208">
        <f>m*g*l*(1-COS(E208))</f>
        <v>0.478794598445766</v>
      </c>
      <c r="G208">
        <f>1/2*m*(l*D208)^2</f>
        <v>0.0011704910036447629</v>
      </c>
      <c r="H208">
        <f>F208+G208</f>
        <v>0.47996508944941074</v>
      </c>
    </row>
    <row r="209" spans="1:16" ht="13.5">
      <c r="A209">
        <f>A208+dt</f>
        <v>1.03</v>
      </c>
      <c r="B209">
        <f>-m*g*SIN(E208)</f>
        <v>3.0279590668951664</v>
      </c>
      <c r="C209">
        <f>B209/m/l</f>
        <v>3.0279590668951664</v>
      </c>
      <c r="D209">
        <f>D208+C209*dt</f>
        <v>0.063523491010700539</v>
      </c>
      <c r="E209">
        <f>E208+D209*dt</f>
        <v>-0.31333452403712886</v>
      </c>
      <c r="F209">
        <f>m*g*l*(1-COS(E209))</f>
        <v>0.47783333668081601</v>
      </c>
      <c r="G209">
        <f>1/2*m*(l*D209)^2</f>
        <v>0.002017616955093276</v>
      </c>
      <c r="H209">
        <f>F209+G209</f>
        <v>0.47985095363590929</v>
      </c>
    </row>
    <row r="210" spans="1:16" ht="13.5">
      <c r="A210">
        <f>A209+dt</f>
        <v>1.0349999999999999</v>
      </c>
      <c r="B210">
        <f>-m*g*SIN(E209)</f>
        <v>3.0249938900314381</v>
      </c>
      <c r="C210">
        <f>B210/m/l</f>
        <v>3.0249938900314381</v>
      </c>
      <c r="D210">
        <f>D209+C210*dt</f>
        <v>0.07864846046085773</v>
      </c>
      <c r="E210">
        <f>E209+D210*dt</f>
        <v>-0.31294128173482455</v>
      </c>
      <c r="F210">
        <f>m*g*l*(1-COS(E210))</f>
        <v>0.47664450301980454</v>
      </c>
      <c r="G210">
        <f>1/2*m*(l*D210)^2</f>
        <v>0.003092790166431551</v>
      </c>
      <c r="H210">
        <f>F210+G210</f>
        <v>0.47973729318623609</v>
      </c>
    </row>
  </sheetData>
  <sheetProtection formatCells="0" formatColumns="0" formatRows="0" insertColumns="0" insertRows="0" insertHyperlinks="0" deleteColumns="0" deleteRows="0" selectLockedCells="1" sort="0" autoFilter="0" pivotTables="0" selectUnlockedCells="1"/>
  <printOptions/>
  <pageMargins left="1" right="1" top="1.6666666666666667" bottom="1.6666666666666667" header="1" footer="1"/>
  <pageSetup blackAndWhite="0" cellComments="asDisplayed" draft="0" errors="displayed" fitToHeight="0" fitToWidth="0" orientation="portrait" pageOrder="downThenOver" paperSize="9" scale="100" useFirstPageNumber="0"/>
  <headerFooter>
    <oddHeader>&amp;C&amp;A</oddHeader>
    <oddFooter>&amp;CPage 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gnmx="http://www.gnumeric.org/ext/spreadsheetml">
  <sheetPr>
    <pageSetUpPr fitToPage="0"/>
  </sheetPr>
  <dimension ref="A1"/>
  <sheetViews>
    <sheetView workbookViewId="0">
      <selection activeCell="A1" sqref="A1"/>
    </sheetView>
  </sheetViews>
  <sheetFormatPr defaultRowHeight="12.75"/>
  <cols>
    <col min="1" max="1" style="2" width="9.142307692307693"/>
    <col min="2" max="256" style="2" width="9.142307692307693"/>
  </cols>
  <sheetData/>
  <sheetProtection formatCells="0" formatColumns="0" formatRows="0" insertColumns="0" insertRows="0" insertHyperlinks="0" deleteColumns="0" deleteRows="0" selectLockedCells="1" sort="0" autoFilter="0" pivotTables="0" selectUnlockedCells="1"/>
  <printOptions/>
  <pageMargins left="1" right="1" top="1.6666666666666667" bottom="1.6666666666666667" header="1" footer="1"/>
  <pageSetup blackAndWhite="0" cellComments="asDisplayed" draft="0" errors="displayed" fitToHeight="0" fitToWidth="0" orientation="portrait" pageOrder="downThenOver" paperSize="9" scale="100" useFirstPageNumber="0"/>
  <headerFooter>
    <oddHeader>&amp;C&amp;A</oddHeader>
    <oddFooter>&amp;CPage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gnmx="http://www.gnumeric.org/ext/spreadsheetml">
  <sheetPr>
    <pageSetUpPr fitToPage="0"/>
  </sheetPr>
  <dimension ref="A1"/>
  <sheetViews>
    <sheetView workbookViewId="0">
      <selection activeCell="A1" sqref="A1"/>
    </sheetView>
  </sheetViews>
  <sheetFormatPr defaultRowHeight="12.75"/>
  <cols>
    <col min="1" max="1" style="2" width="9.142307692307693"/>
    <col min="2" max="256" style="2" width="9.142307692307693"/>
  </cols>
  <sheetData/>
  <sheetProtection formatCells="0" formatColumns="0" formatRows="0" insertColumns="0" insertRows="0" insertHyperlinks="0" deleteColumns="0" deleteRows="0" selectLockedCells="1" sort="0" autoFilter="0" pivotTables="0" selectUnlockedCells="1"/>
  <printOptions/>
  <pageMargins left="1" right="1" top="1.6666666666666667" bottom="1.6666666666666667" header="1" footer="1"/>
  <pageSetup blackAndWhite="0" cellComments="asDisplayed" draft="0" errors="displayed" fitToHeight="0" fitToWidth="0" orientation="portrait" pageOrder="downThenOver" paperSize="9" scale="100" useFirstPageNumber="0"/>
  <headerFooter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gnumeric</Application>
  <AppVersion>1.1235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modified xsi:type="dcterms:W3CDTF">2020-03-02T22:57:38Z</dcterms:modified>
  <dcterms:created xsi:type="dcterms:W3CDTF">2020-03-01T23:04:31Z</dcterms:created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