
<file path=[Content_Types].xml><?xml version="1.0" encoding="utf-8"?>
<Types xmlns="http://schemas.openxmlformats.org/package/2006/content-types">
  <Default Extension="rels" ContentType="application/vnd.openxmlformats-package.relationships+xml"/>
  <Default Extension="xlbin" ContentType="application/vnd.openxmlformats-officedocument.spreadsheetml.printerSettings"/>
  <Default Extension="xml" ContentType="application/xml"/>
  <Default Extension="vml" ContentType="application/vnd.openxmlformats-officedocument.vmlDrawing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
  <Relationship Id="rId4" Type="http://schemas.openxmlformats.org/officeDocument/2006/relationships/custom-properties" Target="docProps/custom.xml"/>
  <Relationship Id="rId3" Type="http://schemas.openxmlformats.org/package/2006/relationships/metadata/core-properties" Target="docProps/core.xml"/>
  <Relationship Id="rId2" Type="http://schemas.openxmlformats.org/officeDocument/2006/relationships/extended-properties" Target="docProps/app.xml"/>
  <Relationship Id="rId1" Type="http://schemas.openxmlformats.org/officeDocument/2006/relationships/officeDocument" Target="xl/workbook.xml"/>
</Relationships>

</file>

<file path=xl/workbook.xml><?xml version="1.0" encoding="utf-8"?>
<workbook xmlns="http://schemas.openxmlformats.org/spreadsheetml/2006/main" xmlns:r="http://schemas.openxmlformats.org/officeDocument/2006/relationships">
  <fileVersion lastEdited="4" lowestEdited="4" rupBuild="3820"/>
  <workbookPr date1904="0"/>
  <bookViews>
    <workbookView activeTab="0" windowWidth="19200" windowHeight="7490"/>
  </bookViews>
  <sheets>
    <sheet name="Sheet1" sheetId="1" r:id="rId1"/>
    <sheet name="Sheet2" sheetId="2" r:id="rId2"/>
    <sheet name="Sheet3" sheetId="3" r:id="rId3"/>
  </sheets>
  <definedNames>
    <definedName name="l">Sheet1!$J$4</definedName>
    <definedName name="m">Sheet1!$J$1</definedName>
    <definedName name="g">Sheet1!$J$2</definedName>
    <definedName name="dt">Sheet1!$J$3</definedName>
    <definedName name="_xlnm.Print_Area" localSheetId="0">#REF!</definedName>
    <definedName name="_xlnm.Sheet_Title" localSheetId="0">"Sheet1"</definedName>
    <definedName name="_xlnm.Print_Area" localSheetId="1">#REF!</definedName>
    <definedName name="_xlnm.Sheet_Title" localSheetId="1">"Sheet2"</definedName>
    <definedName name="_xlnm.Print_Area" localSheetId="2">#REF!</definedName>
    <definedName name="_xlnm.Sheet_Title" localSheetId="2">"Sheet3"</definedName>
  </definedNames>
  <calcPr calcMode="auto" iterate="1" iterateCount="100" iterateDelta="0.001"/>
  <webPublishing allowPng="1" css="0" characterSet="UTF-8"/>
</workbook>
</file>

<file path=xl/sharedStrings.xml><?xml version="1.0" encoding="utf-8"?>
<sst xmlns="http://schemas.openxmlformats.org/spreadsheetml/2006/main" uniqueCount="5" count="5">
  <si>
    <t>m</t>
  </si>
  <si>
    <t>s</t>
  </si>
  <si>
    <t>g</t>
  </si>
  <si>
    <t>dt</t>
  </si>
  <si>
    <t>l</t>
  </si>
</sst>
</file>

<file path=xl/styles.xml><?xml version="1.0" encoding="utf-8"?>
<styleSheet xmlns="http://schemas.openxmlformats.org/spreadsheetml/2006/main">
  <fonts count="1">
    <font>
      <b val="0"/>
      <i val="0"/>
      <u val="none"/>
      <color rgb="FF000000"/>
      <name val="Sans"/>
      <vertAlign val="baseline"/>
      <sz val="10"/>
      <strike val="0"/>
    </font>
  </fonts>
  <fills count="2">
    <fill>
      <patternFill patternType="none"/>
    </fill>
    <fill>
      <patternFill patternType="gray125"/>
    </fill>
  </fills>
  <borders count="1">
    <border diagonalUp="0" diagonalDown="0">
      <start style="none">
        <color rgb="FFC7C7C7"/>
      </start>
      <end style="none">
        <color rgb="FFC7C7C7"/>
      </end>
      <top style="none">
        <color rgb="FFC7C7C7"/>
      </top>
      <bottom style="none">
        <color rgb="FFC7C7C7"/>
      </bottom>
    </border>
  </borders>
  <cellStyleXfs count="1">
    <xf fontId="0" fillId="0" borderId="0" numFmtId="0">
      <alignment horizontal="general" vertical="bottom" wrapText="0" shrinkToFit="0" textRotation="0" indent="0"/>
    </xf>
  </cellStyleXfs>
  <cellXfs count="3"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  <xf applyAlignment="1" applyBorder="1" applyFont="1" applyFill="1" applyNumberFormat="1" fontId="0" fillId="0" borderId="0" numFmtId="2" xfId="0">
      <alignment horizontal="general" vertical="bottom" wrapText="0" shrinkToFit="0" textRotation="0" indent="0"/>
    </xf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</cellXfs>
</styleSheet>
</file>

<file path=xl/_rels/workbook.xml.rels><?xml version="1.0" encoding="UTF-8"?>
<Relationships xmlns="http://schemas.openxmlformats.org/package/2006/relationships">
  <Relationship Id="rId5" Type="http://schemas.openxmlformats.org/officeDocument/2006/relationships/styles" Target="styles.xml"/>
  <Relationship Id="rId4" Type="http://schemas.openxmlformats.org/officeDocument/2006/relationships/sharedStrings" Target="sharedStrings.xml"/>
  <Relationship Id="rId3" Type="http://schemas.openxmlformats.org/officeDocument/2006/relationships/worksheet" Target="worksheets/sheet3.xml"/>
  <Relationship Id="rId2" Type="http://schemas.openxmlformats.org/officeDocument/2006/relationships/worksheet" Target="worksheets/sheet2.xml"/>
  <Relationship Id="rId1" Type="http://schemas.openxmlformats.org/officeDocument/2006/relationships/worksheet" Target="worksheets/sheet1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gnmx="http://www.gnumeric.org/ext/spreadsheetml">
  <c:roundedCorners val="0"/>
  <c:chart>
    <c:plotArea>
      <c:scatterChart>
        <c:scatterStyle val="marker"/>
        <c:varyColors val="0"/>
        <c:ser>
          <c:idx val="0"/>
          <c:order val="0"/>
          <c:spPr>
            <a:ln>
              <a:noFill/>
            </a:ln>
            <a:extLst>
              <a:ext uri="http://www.gnumeric.org/ext/spreadsheetml">
                <gnmx:gostyle dashType="auto"/>
              </a:ext>
            </a:extLst>
          </c:spPr>
          <c:marker>
            <c:symbol val="auto"/>
            <c:size val="5"/>
          </c:marker>
          <c:xVal>
            <c:numRef>
              <c:f>Sheet1!$A:$A</c:f>
            </c:numRef>
          </c:xVal>
          <c:yVal>
            <c:numRef>
              <c:f>Sheet1!$E:$E</c:f>
            </c:numRef>
          </c:yVal>
          <c:smooth val="0"/>
        </c:ser>
        <c:axId val="1"/>
        <c:axId val="2"/>
      </c:scatterChart>
      <c:valAx>
        <c:axId val="1"/>
        <c:scaling>
          <c:orientation val="minMax"/>
        </c:scaling>
        <c:delete val="0"/>
        <c:axPos val="b"/>
        <c:title>
          <c:tx>
            <c:rich>
              <a:bodyPr wrap="none"/>
              <a:p>
                <a:r>
                  <a:t>t [s]</a:t>
                </a:r>
              </a:p>
            </c:rich>
          </c:tx>
          <c:overlay val="0"/>
          <c:spPr/>
        </c:title>
        <c:numFmt sourceLinked="1" formatCode="0.00"/>
        <c:majorTickMark val="out"/>
        <c:minorTickMark val="none"/>
        <c:spPr/>
        <c:crossAx val="2"/>
        <c:crosses val="min"/>
      </c:valAx>
      <c:valAx>
        <c:axId val="2"/>
        <c:scaling>
          <c:orientation val="minMax"/>
        </c:scaling>
        <c:delete val="0"/>
        <c:axPos val="l"/>
        <c:title>
          <c:tx>
            <c:rich>
              <a:bodyPr wrap="none"/>
              <a:p>
                <a:r>
                  <a:t>Theta [rad]</a:t>
                </a:r>
              </a:p>
            </c:rich>
          </c:tx>
          <c:overlay val="0"/>
          <c:spPr/>
        </c:title>
        <c:numFmt sourceLinked="1" formatCode="0.00"/>
        <c:majorTickMark val="out"/>
        <c:minorTickMark val="none"/>
        <c:spPr/>
        <c:crossAx val="1"/>
        <c:crosses val="min"/>
      </c:valAx>
      <c:spPr>
        <a:solidFill>
          <a:srgbClr val="d0d0d0"/>
        </a:solidFill>
        <a:extLst>
          <a:ext uri="http://www.gnumeric.org/ext/spreadsheetml">
            <gnmx:gostyle pattern="solid" auto-pattern="1" auto-back="1"/>
          </a:ext>
        </a:extLst>
      </c:spPr>
    </c:plotArea>
  </c:chart>
  <c:spPr>
    <a:extLst>
      <a:ext uri="http://www.gnumeric.org/ext/spreadsheetml">
        <gnmx:gostyle pattern="solid" auto-pattern="1"/>
      </a:ext>
    </a:extLst>
  </c:spPr>
</c:chartSpace>
</file>

<file path=xl/drawings/_rels/drawing1.xml.rels><?xml version="1.0" encoding="UTF-8"?>
<Relationships xmlns="http://schemas.openxmlformats.org/package/2006/relationships">
  <Relationship Id="rId1" Type="http://schemas.openxmlformats.org/officeDocument/2006/relationships/chart" Target="../charts/chart1.xml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gnmx="http://www.gnumeric.org/ext/spreadsheetml">
  <xdr:oneCellAnchor>
    <xdr:from>
      <xdr:col>6</xdr:col>
      <xdr:colOff>321270</xdr:colOff>
      <xdr:row>6</xdr:row>
      <xdr:rowOff>85725</xdr:rowOff>
    </xdr:from>
    <xdr:ext cx="8851899" cy="5219700"/>
    <xdr:graphicFrame macro="">
      <xdr:nvGraphicFramePr>
        <xdr:cNvPr id="1" name="Chart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oneCellAnchor>
</xdr:wsDr>
</file>

<file path=xl/worksheets/_rels/sheet1.xml.rels><?xml version="1.0" encoding="UTF-8"?>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:S210"/>
  <sheetViews>
    <sheetView workbookViewId="0" tabSelected="1">
      <selection activeCell="L1" sqref="L1"/>
    </sheetView>
  </sheetViews>
  <sheetFormatPr defaultRowHeight="12.75"/>
  <cols>
    <col min="1" max="8" style="1" width="10.999338942307693" customWidth="1"/>
    <col min="9" max="256" style="1" width="10.999338942307693"/>
  </cols>
  <sheetData>
    <row r="1" spans="1:19" ht="13.5">
      <c r="A1" t="inlineStr">
        <is>
          <t>t</t>
        </is>
      </c>
      <c r="B1" t="inlineStr">
        <is>
          <t>F</t>
        </is>
      </c>
      <c r="C1" t="inlineStr">
        <is>
          <t>eps</t>
        </is>
      </c>
      <c r="D1" t="inlineStr">
        <is>
          <t>omega</t>
        </is>
      </c>
      <c r="E1" t="inlineStr">
        <is>
          <t>theta</t>
        </is>
      </c>
      <c r="I1" t="s">
        <v>0</v>
      </c>
      <c r="J1">
        <v>1</v>
      </c>
      <c r="K1" t="inlineStr">
        <is>
          <t>kg</t>
        </is>
      </c>
      <c r="L1" t="inlineStr">
        <is>
          <t>T</t>
        </is>
      </c>
      <c r="M1">
        <f>2*PI()*SQRT(l/g)</f>
        <v>2.0056578217069698</v>
      </c>
      <c r="N1" t="s">
        <v>1</v>
      </c>
    </row>
    <row r="2" spans="1:19" ht="13.5">
      <c r="A2" t="inlineStr">
        <is>
          <t>[s]</t>
        </is>
      </c>
      <c r="B2" t="inlineStr">
        <is>
          <t>[N]</t>
        </is>
      </c>
      <c r="C2" t="inlineStr">
        <is>
          <t>rad/s*2</t>
        </is>
      </c>
      <c r="D2" t="inlineStr">
        <is>
          <t>rad/s</t>
        </is>
      </c>
      <c r="E2" t="inlineStr">
        <is>
          <t>rad</t>
        </is>
      </c>
      <c r="I2" t="s">
        <v>2</v>
      </c>
      <c r="J2">
        <v>9.8140000000000001</v>
      </c>
      <c r="K2" t="inlineStr">
        <is>
          <t>m/s**2</t>
        </is>
      </c>
    </row>
    <row r="3" spans="1:19" ht="13.5">
      <c r="A3">
        <v>0</v>
      </c>
      <c r="D3">
        <v>0</v>
      </c>
      <c r="E3">
        <f>PI()/10</f>
        <v>0.31415926535897931</v>
      </c>
      <c r="I3" t="s">
        <v>3</v>
      </c>
      <c r="J3">
        <v>0.029999999999999999</v>
      </c>
      <c r="K3" t="s">
        <v>1</v>
      </c>
    </row>
    <row r="4" spans="1:19" ht="13.5">
      <c r="A4">
        <f>A3+dt</f>
        <v>0.029999999999999999</v>
      </c>
      <c r="B4">
        <f>-m*g*SIN(E3)</f>
        <v>-3.032692782795734</v>
      </c>
      <c r="C4">
        <f>B4/m/l</f>
        <v>-3.032692782795734</v>
      </c>
      <c r="D4">
        <f>D3+C4*dt</f>
        <v>-0.090980783483872021</v>
      </c>
      <c r="E4">
        <f>E3+D4*dt</f>
        <v>0.31142984185446315</v>
      </c>
      <c r="I4" t="s">
        <v>4</v>
      </c>
      <c r="J4">
        <v>1</v>
      </c>
      <c r="K4" t="s">
        <v>0</v>
      </c>
    </row>
    <row r="5" spans="1:19" ht="13.5">
      <c r="A5">
        <f>A4+dt</f>
        <v>0.059999999999999998</v>
      </c>
      <c r="B5">
        <f>-m*g*SIN(E4)</f>
        <v>-3.0072059834290452</v>
      </c>
      <c r="C5">
        <f>B5/m/l</f>
        <v>-3.0072059834290452</v>
      </c>
      <c r="D5">
        <f>D4+C5*dt</f>
        <v>-0.18119696298674337</v>
      </c>
      <c r="E5">
        <f>E4+D5*dt</f>
        <v>0.30599393296486083</v>
      </c>
    </row>
    <row r="6" spans="1:19" ht="13.5">
      <c r="A6">
        <f>A5+dt</f>
        <v>0.089999999999999997</v>
      </c>
      <c r="B6">
        <f>-m*g*SIN(E5)</f>
        <v>-2.9563800244080203</v>
      </c>
      <c r="C6">
        <f>B6/m/l</f>
        <v>-2.9563800244080203</v>
      </c>
      <c r="D6">
        <f>D5+C6*dt</f>
        <v>-0.26988836371898395</v>
      </c>
      <c r="E6">
        <f>E5+D6*dt</f>
        <v>0.2978972820532913</v>
      </c>
    </row>
    <row r="7" spans="1:19" ht="13.5">
      <c r="A7">
        <f>A6+dt</f>
        <v>0.12</v>
      </c>
      <c r="B7">
        <f>-m*g*SIN(E6)</f>
        <v>-2.8805145167044857</v>
      </c>
      <c r="C7">
        <f>B7/m/l</f>
        <v>-2.8805145167044857</v>
      </c>
      <c r="D7">
        <f>D6+C7*dt</f>
        <v>-0.35630379922011851</v>
      </c>
      <c r="E7">
        <f>E6+D7*dt</f>
        <v>0.28720816807668775</v>
      </c>
    </row>
    <row r="8" spans="1:19" ht="13.5">
      <c r="A8">
        <f>A7+dt</f>
        <v>0.14999999999999999</v>
      </c>
      <c r="B8">
        <f>-m*g*SIN(E7)</f>
        <v>-2.7800692737146804</v>
      </c>
      <c r="C8">
        <f>B8/m/l</f>
        <v>-2.7800692737146804</v>
      </c>
      <c r="D8">
        <f>D7+C8*dt</f>
        <v>-0.43970587743155892</v>
      </c>
      <c r="E8">
        <f>E7+D8*dt</f>
        <v>0.274016991753741</v>
      </c>
    </row>
    <row r="9" spans="1:19" ht="13.5">
      <c r="A9">
        <f>A8+dt</f>
        <v>0.17999999999999999</v>
      </c>
      <c r="B9">
        <f>-m*g*SIN(E8)</f>
        <v>-2.6556756035172464</v>
      </c>
      <c r="C9">
        <f>B9/m/l</f>
        <v>-2.6556756035172464</v>
      </c>
      <c r="D9">
        <f>D8+C9*dt</f>
        <v>-0.51937614553707634</v>
      </c>
      <c r="E9">
        <f>E8+D9*dt</f>
        <v>0.25843570738762872</v>
      </c>
    </row>
    <row r="10" spans="1:19" ht="13.5">
      <c r="A10">
        <f>A9+dt</f>
        <v>0.20999999999999999</v>
      </c>
      <c r="B10">
        <f>-m*g*SIN(E9)</f>
        <v>-2.5081494677022409</v>
      </c>
      <c r="C10">
        <f>B10/m/l</f>
        <v>-2.5081494677022409</v>
      </c>
      <c r="D10">
        <f>D9+C10*dt</f>
        <v>-0.59462062956814354</v>
      </c>
      <c r="E10">
        <f>E9+D10*dt</f>
        <v>0.24059708850058442</v>
      </c>
    </row>
    <row r="11" spans="1:19" ht="13.5">
      <c r="A11">
        <f>A10+dt</f>
        <v>0.23999999999999999</v>
      </c>
      <c r="B11">
        <f>-m*g*SIN(E10)</f>
        <v>-2.3385050316255129</v>
      </c>
      <c r="C11">
        <f>B11/m/l</f>
        <v>-2.3385050316255129</v>
      </c>
      <c r="D11">
        <f>D10+C11*dt</f>
        <v>-0.66477578051690889</v>
      </c>
      <c r="E11">
        <f>E10+D11*dt</f>
        <v>0.22065381508507714</v>
      </c>
    </row>
    <row r="12" spans="1:19" ht="13.5">
      <c r="A12">
        <f>A11+dt</f>
        <v>0.27000000000000002</v>
      </c>
      <c r="B12">
        <f>-m*g*SIN(E11)</f>
        <v>-2.147966948942114</v>
      </c>
      <c r="C12">
        <f>B12/m/l</f>
        <v>-2.147966948942114</v>
      </c>
      <c r="D12">
        <f>D11+C12*dt</f>
        <v>-0.72921478898517234</v>
      </c>
      <c r="E12">
        <f>E11+D12*dt</f>
        <v>0.19877737141552199</v>
      </c>
    </row>
    <row r="13" spans="1:19" ht="13.5">
      <c r="A13">
        <f>A12+dt</f>
        <v>0.30000000000000004</v>
      </c>
      <c r="B13">
        <f>-m*g*SIN(E12)</f>
        <v>-1.9379796598474366</v>
      </c>
      <c r="C13">
        <f>B13/m/l</f>
        <v>-1.9379796598474366</v>
      </c>
      <c r="D13">
        <f>D12+C13*dt</f>
        <v>-0.78735417878059544</v>
      </c>
      <c r="E13">
        <f>E12+D13*dt</f>
        <v>0.17515674605210413</v>
      </c>
    </row>
    <row r="14" spans="1:19" ht="13.5">
      <c r="A14">
        <f>A13+dt</f>
        <v>0.33000000000000007</v>
      </c>
      <c r="B14">
        <f>-m*g*SIN(E13)</f>
        <v>-1.710212051848822</v>
      </c>
      <c r="C14">
        <f>B14/m/l</f>
        <v>-1.710212051848822</v>
      </c>
      <c r="D14">
        <f>D13+C14*dt</f>
        <v>-0.83866054033606008</v>
      </c>
      <c r="E14">
        <f>E13+D14*dt</f>
        <v>0.14999692984202234</v>
      </c>
    </row>
    <row r="15" spans="1:19" ht="13.5">
      <c r="A15">
        <f>A14+dt</f>
        <v>0.3600000000000001</v>
      </c>
      <c r="B15">
        <f>-m*g*SIN(E14)</f>
        <v>-1.4665560398919757</v>
      </c>
      <c r="C15">
        <f>B15/m/l</f>
        <v>-1.4665560398919757</v>
      </c>
      <c r="D15">
        <f>D14+C15*dt</f>
        <v>-0.88265722153281934</v>
      </c>
      <c r="E15">
        <f>E14+D15*dt</f>
        <v>0.12351721319603776</v>
      </c>
    </row>
    <row r="16" spans="1:19" ht="13.5">
      <c r="A16">
        <f>A15+dt</f>
        <v>0.39000000000000012</v>
      </c>
      <c r="B16">
        <f>-m*g*SIN(E15)</f>
        <v>-1.2091179640381173</v>
      </c>
      <c r="C16">
        <f>B16/m/l</f>
        <v>-1.2091179640381173</v>
      </c>
      <c r="D16">
        <f>D15+C16*dt</f>
        <v>-0.91893076045396282</v>
      </c>
      <c r="E16">
        <f>E15+D16*dt</f>
        <v>0.095949290382418867</v>
      </c>
    </row>
    <row r="17" spans="1:19" ht="13.5">
      <c r="A17">
        <f>A16+dt</f>
        <v>0.42000000000000015</v>
      </c>
      <c r="B17">
        <f>-m*g*SIN(E16)</f>
        <v>-0.94020215958836062</v>
      </c>
      <c r="C17">
        <f>B17/m/l</f>
        <v>-0.94020215958836062</v>
      </c>
      <c r="D17">
        <f>D16+C17*dt</f>
        <v>-0.94713682524161369</v>
      </c>
      <c r="E17">
        <f>E16+D17*dt</f>
        <v>0.067535185625170455</v>
      </c>
    </row>
    <row r="18" spans="1:19" ht="13.5">
      <c r="A18">
        <f>A17+dt</f>
        <v>0.45000000000000018</v>
      </c>
      <c r="B18">
        <f>-m*g*SIN(E17)</f>
        <v>-0.66228659536641088</v>
      </c>
      <c r="C18">
        <f>B18/m/l</f>
        <v>-0.66228659536641088</v>
      </c>
      <c r="D18">
        <f>D17+C18*dt</f>
        <v>-0.96700542310260607</v>
      </c>
      <c r="E18">
        <f>E17+D18*dt</f>
        <v>0.03852502293209227</v>
      </c>
    </row>
    <row r="19" spans="1:19" ht="13.5">
      <c r="A19">
        <f>A18+dt</f>
        <v>0.4800000000000002</v>
      </c>
      <c r="B19">
        <f>-m*g*SIN(E18)</f>
        <v>-0.37799105789920406</v>
      </c>
      <c r="C19">
        <f>B19/m/l</f>
        <v>-0.37799105789920406</v>
      </c>
      <c r="D19">
        <f>D18+C19*dt</f>
        <v>-0.97834515483958218</v>
      </c>
      <c r="E19">
        <f>E18+D19*dt</f>
        <v>0.0091746682869048059</v>
      </c>
    </row>
    <row r="20" spans="1:19" ht="13.5">
      <c r="A20">
        <f>A19+dt</f>
        <v>0.51000000000000023</v>
      </c>
      <c r="B20">
        <f>-m*g*SIN(E19)</f>
        <v>-0.090038931391034333</v>
      </c>
      <c r="C20">
        <f>B20/m/l</f>
        <v>-0.090038931391034333</v>
      </c>
      <c r="D20">
        <f>D19+C20*dt</f>
        <v>-0.98104632278131321</v>
      </c>
      <c r="E20">
        <f>E19+D20*dt</f>
        <v>-0.020256721396534588</v>
      </c>
    </row>
    <row r="21" spans="1:19" ht="13.5">
      <c r="A21">
        <f>A20+dt</f>
        <v>0.54000000000000026</v>
      </c>
      <c r="B21">
        <f>-m*g*SIN(E20)</f>
        <v>0.19878586834275994</v>
      </c>
      <c r="C21">
        <f>B21/m/l</f>
        <v>0.19878586834275994</v>
      </c>
      <c r="D21">
        <f>D20+C21*dt</f>
        <v>-0.97508274673103046</v>
      </c>
      <c r="E21">
        <f>E20+D21*dt</f>
        <v>-0.049509203798465504</v>
      </c>
    </row>
    <row r="22" spans="1:19" ht="13.5">
      <c r="A22">
        <f>A21+dt</f>
        <v>0.57000000000000028</v>
      </c>
      <c r="B22">
        <f>-m*g*SIN(E21)</f>
        <v>0.48568485400636624</v>
      </c>
      <c r="C22">
        <f>B22/m/l</f>
        <v>0.48568485400636624</v>
      </c>
      <c r="D22">
        <f>D21+C22*dt</f>
        <v>-0.96051220111083946</v>
      </c>
      <c r="E22">
        <f>E21+D22*dt</f>
        <v>-0.078324569831790689</v>
      </c>
    </row>
    <row r="23" spans="1:19" ht="13.5">
      <c r="A23">
        <f>A22+dt</f>
        <v>0.60000000000000031</v>
      </c>
      <c r="B23">
        <f>-m*g*SIN(E22)</f>
        <v>0.76789163033719421</v>
      </c>
      <c r="C23">
        <f>B23/m/l</f>
        <v>0.76789163033719421</v>
      </c>
      <c r="D23">
        <f>D22+C23*dt</f>
        <v>-0.93747545220072359</v>
      </c>
      <c r="E23">
        <f>E22+D23*dt</f>
        <v>-0.10644883339781239</v>
      </c>
    </row>
    <row r="24" spans="1:19" ht="13.5">
      <c r="A24">
        <f>A23+dt</f>
        <v>0.63000000000000034</v>
      </c>
      <c r="B24">
        <f>-m*g*SIN(E23)</f>
        <v>1.0427170119234368</v>
      </c>
      <c r="C24">
        <f>B24/m/l</f>
        <v>1.0427170119234368</v>
      </c>
      <c r="D24">
        <f>D23+C24*dt</f>
        <v>-0.90619394184302049</v>
      </c>
      <c r="E24">
        <f>E23+D24*dt</f>
        <v>-0.13363465165310301</v>
      </c>
    </row>
    <row r="25" spans="1:19" ht="13.5">
      <c r="A25">
        <f>A24+dt</f>
        <v>0.66000000000000036</v>
      </c>
      <c r="B25">
        <f>-m*g*SIN(E24)</f>
        <v>1.3075904743820961</v>
      </c>
      <c r="C25">
        <f>B25/m/l</f>
        <v>1.3075904743820961</v>
      </c>
      <c r="D25">
        <f>D24+C25*dt</f>
        <v>-0.86696622761155762</v>
      </c>
      <c r="E25">
        <f>E24+D25*dt</f>
        <v>-0.15964363848144975</v>
      </c>
    </row>
    <row r="26" spans="1:19" ht="13.5">
      <c r="A26">
        <f>A25+dt</f>
        <v>0.69000000000000039</v>
      </c>
      <c r="B26">
        <f>-m*g*SIN(E25)</f>
        <v>1.560096118991789</v>
      </c>
      <c r="C26">
        <f>B26/m/l</f>
        <v>1.560096118991789</v>
      </c>
      <c r="D26">
        <f>D25+C26*dt</f>
        <v>-0.82016334404180391</v>
      </c>
      <c r="E26">
        <f>E25+D26*dt</f>
        <v>-0.18424853880270387</v>
      </c>
    </row>
    <row r="27" spans="1:19" ht="13.5">
      <c r="A27">
        <f>A26+dt</f>
        <v>0.72000000000000042</v>
      </c>
      <c r="B27">
        <f>-m*g*SIN(E26)</f>
        <v>1.7980017732536282</v>
      </c>
      <c r="C27">
        <f>B27/m/l</f>
        <v>1.7980017732536282</v>
      </c>
      <c r="D27">
        <f>D26+C27*dt</f>
        <v>-0.76622329084419505</v>
      </c>
      <c r="E27">
        <f>E26+D27*dt</f>
        <v>-0.20723523752802972</v>
      </c>
    </row>
    <row r="28" spans="1:19" ht="13.5">
      <c r="A28">
        <f>A27+dt</f>
        <v>0.75000000000000044</v>
      </c>
      <c r="B28">
        <f>-m*g*SIN(E27)</f>
        <v>2.0192803884632582</v>
      </c>
      <c r="C28">
        <f>B28/m/l</f>
        <v>2.0192803884632582</v>
      </c>
      <c r="D28">
        <f>D27+C28*dt</f>
        <v>-0.70564487919029728</v>
      </c>
      <c r="E28">
        <f>E27+D28*dt</f>
        <v>-0.22840458390373863</v>
      </c>
    </row>
    <row r="29" spans="1:19" ht="13.5">
      <c r="A29">
        <f>A28+dt</f>
        <v>0.78000000000000047</v>
      </c>
      <c r="B29">
        <f>-m*g*SIN(E28)</f>
        <v>2.2221234775682608</v>
      </c>
      <c r="C29">
        <f>B29/m/l</f>
        <v>2.2221234775682608</v>
      </c>
      <c r="D29">
        <f>D28+C29*dt</f>
        <v>-0.63898117486324946</v>
      </c>
      <c r="E29">
        <f>E28+D29*dt</f>
        <v>-0.24757401914963612</v>
      </c>
    </row>
    <row r="30" spans="1:19" ht="13.5">
      <c r="A30">
        <f>A29+dt</f>
        <v>0.8100000000000005</v>
      </c>
      <c r="B30">
        <f>-m*g*SIN(E29)</f>
        <v>2.4049469087409125</v>
      </c>
      <c r="C30">
        <f>B30/m/l</f>
        <v>2.4049469087409125</v>
      </c>
      <c r="D30">
        <f>D29+C30*dt</f>
        <v>-0.56683276760102208</v>
      </c>
      <c r="E30">
        <f>E29+D30*dt</f>
        <v>-0.26457900217766678</v>
      </c>
    </row>
    <row r="31" spans="1:19" ht="13.5">
      <c r="A31">
        <f>A30+dt</f>
        <v>0.84000000000000052</v>
      </c>
      <c r="B31">
        <f>-m*g*SIN(E30)</f>
        <v>2.5663898836816927</v>
      </c>
      <c r="C31">
        <f>B31/m/l</f>
        <v>2.5663898836816927</v>
      </c>
      <c r="D31">
        <f>D30+C31*dt</f>
        <v>-0.48984107109057129</v>
      </c>
      <c r="E31">
        <f>E30+D31*dt</f>
        <v>-0.2792742343103839</v>
      </c>
    </row>
    <row r="32" spans="1:19" ht="13.5">
      <c r="A32">
        <f>A31+dt</f>
        <v>0.87000000000000055</v>
      </c>
      <c r="B32">
        <f>-m*g*SIN(E31)</f>
        <v>2.7053083458830032</v>
      </c>
      <c r="C32">
        <f>B32/m/l</f>
        <v>2.7053083458830032</v>
      </c>
      <c r="D32">
        <f>D31+C32*dt</f>
        <v>-0.40868182071408121</v>
      </c>
      <c r="E32">
        <f>E31+D32*dt</f>
        <v>-0.29153468893180634</v>
      </c>
    </row>
    <row r="33" spans="1:19" ht="13.5">
      <c r="A33">
        <f>A32+dt</f>
        <v>0.90000000000000058</v>
      </c>
      <c r="B33">
        <f>-m*g*SIN(E32)</f>
        <v>2.8207643566064808</v>
      </c>
      <c r="C33">
        <f>B33/m/l</f>
        <v>2.8207643566064808</v>
      </c>
      <c r="D33">
        <f>D32+C33*dt</f>
        <v>-0.32405889001588678</v>
      </c>
      <c r="E33">
        <f>E32+D33*dt</f>
        <v>-0.30125645563228293</v>
      </c>
    </row>
    <row r="34" spans="1:19" ht="13.5">
      <c r="A34">
        <f>A33+dt</f>
        <v>0.9300000000000006</v>
      </c>
      <c r="B34">
        <f>-m*g*SIN(E33)</f>
        <v>2.9120131320754963</v>
      </c>
      <c r="C34">
        <f>B34/m/l</f>
        <v>2.9120131320754963</v>
      </c>
      <c r="D34">
        <f>D33+C34*dt</f>
        <v>-0.23669849605362189</v>
      </c>
      <c r="E34">
        <f>E33+D34*dt</f>
        <v>-0.30835741051389159</v>
      </c>
    </row>
    <row r="35" spans="1:19" ht="13.5">
      <c r="A35">
        <f>A34+dt</f>
        <v>0.96000000000000063</v>
      </c>
      <c r="B35">
        <f>-m*g*SIN(E34)</f>
        <v>2.9784894535395248</v>
      </c>
      <c r="C35">
        <f>B35/m/l</f>
        <v>2.9784894535395248</v>
      </c>
      <c r="D35">
        <f>D34+C35*dt</f>
        <v>-0.14734381244743616</v>
      </c>
      <c r="E35">
        <f>E34+D35*dt</f>
        <v>-0.3127777248873147</v>
      </c>
    </row>
    <row r="36" spans="1:19" ht="13.5">
      <c r="A36">
        <f>A35+dt</f>
        <v>0.99000000000000066</v>
      </c>
      <c r="B36">
        <f>-m*g*SIN(E35)</f>
        <v>3.0197950517270864</v>
      </c>
      <c r="C36">
        <f>B36/m/l</f>
        <v>3.0197950517270864</v>
      </c>
      <c r="D36">
        <f>D35+C36*dt</f>
        <v>-0.056749960895623577</v>
      </c>
      <c r="E36">
        <f>E35+D36*dt</f>
        <v>-0.31448022371418338</v>
      </c>
    </row>
    <row r="37" spans="1:19" ht="13.5">
      <c r="A37">
        <f>A36+dt</f>
        <v>1.0200000000000007</v>
      </c>
      <c r="B37">
        <f>-m*g*SIN(E36)</f>
        <v>3.0356883454772108</v>
      </c>
      <c r="C37">
        <f>B37/m/l</f>
        <v>3.0356883454772108</v>
      </c>
      <c r="D37">
        <f>D36+C37*dt</f>
        <v>0.034320689468692739</v>
      </c>
      <c r="E37">
        <f>E36+D37*dt</f>
        <v>-0.31345060303012262</v>
      </c>
    </row>
    <row r="38" spans="1:19" ht="13.5">
      <c r="A38">
        <f>A37+dt</f>
        <v>1.0500000000000007</v>
      </c>
      <c r="B38">
        <f>-m*g*SIN(E37)</f>
        <v>3.0260776024738174</v>
      </c>
      <c r="C38">
        <f>B38/m/l</f>
        <v>3.0260776024738174</v>
      </c>
      <c r="D38">
        <f>D37+C38*dt</f>
        <v>0.12510301754290726</v>
      </c>
      <c r="E38">
        <f>E37+D38*dt</f>
        <v>-0.30969751250383543</v>
      </c>
    </row>
    <row r="39" spans="1:19" ht="13.5">
      <c r="A39">
        <f>A38+dt</f>
        <v>1.0800000000000007</v>
      </c>
      <c r="B39">
        <f>-m*g*SIN(E38)</f>
        <v>2.9910182119953794</v>
      </c>
      <c r="C39">
        <f>B39/m/l</f>
        <v>2.9910182119953794</v>
      </c>
      <c r="D39">
        <f>D38+C39*dt</f>
        <v>0.21483356390276864</v>
      </c>
      <c r="E39">
        <f>E38+D39*dt</f>
        <v>-0.30325250558675237</v>
      </c>
    </row>
    <row r="40" spans="1:19" ht="13.5">
      <c r="A40">
        <f>A39+dt</f>
        <v>1.1100000000000008</v>
      </c>
      <c r="B40">
        <f>-m*g*SIN(E39)</f>
        <v>2.9307143404775657</v>
      </c>
      <c r="C40">
        <f>B40/m/l</f>
        <v>2.9307143404775657</v>
      </c>
      <c r="D40">
        <f>D39+C40*dt</f>
        <v>0.30275499411709561</v>
      </c>
      <c r="E40">
        <f>E39+D40*dt</f>
        <v>-0.29416985576323951</v>
      </c>
    </row>
    <row r="41" spans="1:19" ht="13.5">
      <c r="A41">
        <f>A40+dt</f>
        <v>1.1400000000000008</v>
      </c>
      <c r="B41">
        <f>-m*g*SIN(E40)</f>
        <v>2.8455248057829818</v>
      </c>
      <c r="C41">
        <f>B41/m/l</f>
        <v>2.8455248057829818</v>
      </c>
      <c r="D41">
        <f>D40+C41*dt</f>
        <v>0.38812073829058508</v>
      </c>
      <c r="E41">
        <f>E40+D41*dt</f>
        <v>-0.28252623361452195</v>
      </c>
    </row>
    <row r="42" spans="1:19" ht="13.5">
      <c r="A42">
        <f>A41+dt</f>
        <v>1.1700000000000008</v>
      </c>
      <c r="B42">
        <f>-m*g*SIN(E41)</f>
        <v>2.7359725807137196</v>
      </c>
      <c r="C42">
        <f>B42/m/l</f>
        <v>2.7359725807137196</v>
      </c>
      <c r="D42">
        <f>D41+C42*dt</f>
        <v>0.47019991571199665</v>
      </c>
      <c r="E42">
        <f>E41+D42*dt</f>
        <v>-0.26842023614316207</v>
      </c>
    </row>
    <row r="43" spans="1:19" ht="13.5">
      <c r="A43">
        <f>A42+dt</f>
        <v>1.2000000000000008</v>
      </c>
      <c r="B43">
        <f>-m*g*SIN(E42)</f>
        <v>2.6027569458166595</v>
      </c>
      <c r="C43">
        <f>B43/m/l</f>
        <v>2.6027569458166595</v>
      </c>
      <c r="D43">
        <f>D42+C43*dt</f>
        <v>0.54828262408649642</v>
      </c>
      <c r="E43">
        <f>E42+D43*dt</f>
        <v>-0.25197175742056716</v>
      </c>
    </row>
    <row r="44" spans="1:19" ht="13.5">
      <c r="A44">
        <f>A43+dt</f>
        <v>1.2300000000000009</v>
      </c>
      <c r="B44">
        <f>-m*g*SIN(E43)</f>
        <v>2.4467669810764172</v>
      </c>
      <c r="C44">
        <f>B44/m/l</f>
        <v>2.4467669810764172</v>
      </c>
      <c r="D44">
        <f>D43+C44*dt</f>
        <v>0.62168563351878892</v>
      </c>
      <c r="E44">
        <f>E43+D44*dt</f>
        <v>-0.23332118841500349</v>
      </c>
    </row>
    <row r="45" spans="1:19" ht="13.5">
      <c r="A45">
        <f>A44+dt</f>
        <v>1.2600000000000009</v>
      </c>
      <c r="B45">
        <f>-m*g*SIN(E44)</f>
        <v>2.2690948400277691</v>
      </c>
      <c r="C45">
        <f>B45/m/l</f>
        <v>2.2690948400277691</v>
      </c>
      <c r="D45">
        <f>D44+C45*dt</f>
        <v>0.68975847871962204</v>
      </c>
      <c r="E45">
        <f>E44+D45*dt</f>
        <v>-0.21262843405341483</v>
      </c>
    </row>
    <row r="46" spans="1:19" ht="13.5">
      <c r="A46">
        <f>A45+dt</f>
        <v>1.2900000000000009</v>
      </c>
      <c r="B46">
        <f>-m*g*SIN(E45)</f>
        <v>2.0710471104021342</v>
      </c>
      <c r="C46">
        <f>B46/m/l</f>
        <v>2.0710471104021342</v>
      </c>
      <c r="D46">
        <f>D45+C46*dt</f>
        <v>0.7518898920316861</v>
      </c>
      <c r="E46">
        <f>E45+D46*dt</f>
        <v>-0.19007173729246424</v>
      </c>
    </row>
    <row r="47" spans="1:19" ht="13.5">
      <c r="A47">
        <f>A46+dt</f>
        <v>1.320000000000001</v>
      </c>
      <c r="B47">
        <f>-m*g*SIN(E46)</f>
        <v>1.8541525507633108</v>
      </c>
      <c r="C47">
        <f>B47/m/l</f>
        <v>1.8541525507633108</v>
      </c>
      <c r="D47">
        <f>D46+C47*dt</f>
        <v>0.80751446855458542</v>
      </c>
      <c r="E47">
        <f>E46+D47*dt</f>
        <v>-0.16584630323582666</v>
      </c>
    </row>
    <row r="48" spans="1:19" ht="13.5">
      <c r="A48">
        <f>A47+dt</f>
        <v>1.350000000000001</v>
      </c>
      <c r="B48">
        <f>-m*g*SIN(E47)</f>
        <v>1.6201646140693362</v>
      </c>
      <c r="C48">
        <f>B48/m/l</f>
        <v>1.6201646140693362</v>
      </c>
      <c r="D48">
        <f>D47+C48*dt</f>
        <v>0.85611940697666555</v>
      </c>
      <c r="E48">
        <f>E47+D48*dt</f>
        <v>-0.14016272102652669</v>
      </c>
    </row>
    <row r="49" spans="1:19" ht="13.5">
      <c r="A49">
        <f>A48+dt</f>
        <v>1.380000000000001</v>
      </c>
      <c r="B49">
        <f>-m*g*SIN(E48)</f>
        <v>1.371057428627652</v>
      </c>
      <c r="C49">
        <f>B49/m/l</f>
        <v>1.371057428627652</v>
      </c>
      <c r="D49">
        <f>D48+C49*dt</f>
        <v>0.89725112983549515</v>
      </c>
      <c r="E49">
        <f>E48+D49*dt</f>
        <v>-0.11324518713146184</v>
      </c>
    </row>
    <row r="50" spans="1:19" ht="13.5">
      <c r="A50">
        <f>A49+dt</f>
        <v>1.410000000000001</v>
      </c>
      <c r="B50">
        <f>-m*g*SIN(E49)</f>
        <v>1.1090142945732993</v>
      </c>
      <c r="C50">
        <f>B50/m/l</f>
        <v>1.1090142945732993</v>
      </c>
      <c r="D50">
        <f>D49+C50*dt</f>
        <v>0.93052155867269415</v>
      </c>
      <c r="E50">
        <f>E49+D50*dt</f>
        <v>-0.085329540371281015</v>
      </c>
    </row>
    <row r="51" spans="1:19" ht="13.5">
      <c r="A51">
        <f>A50+dt</f>
        <v>1.4400000000000011</v>
      </c>
      <c r="B51">
        <f>-m*g*SIN(E50)</f>
        <v>0.83640824674073566</v>
      </c>
      <c r="C51">
        <f>B51/m/l</f>
        <v>0.83640824674073566</v>
      </c>
      <c r="D51">
        <f>D50+C51*dt</f>
        <v>0.95561380607491619</v>
      </c>
      <c r="E51">
        <f>E50+D51*dt</f>
        <v>-0.056661126189033531</v>
      </c>
    </row>
    <row r="52" spans="1:19" ht="13.5">
      <c r="A52">
        <f>A51+dt</f>
        <v>1.4700000000000011</v>
      </c>
      <c r="B52">
        <f>-m*g*SIN(E51)</f>
        <v>0.55577479671769203</v>
      </c>
      <c r="C52">
        <f>B52/m/l</f>
        <v>0.55577479671769203</v>
      </c>
      <c r="D52">
        <f>D51+C52*dt</f>
        <v>0.97228704997644699</v>
      </c>
      <c r="E52">
        <f>E51+D52*dt</f>
        <v>-0.027492514689740122</v>
      </c>
    </row>
    <row r="53" spans="1:19" ht="13.5">
      <c r="A53">
        <f>A52+dt</f>
        <v>1.5000000000000011</v>
      </c>
      <c r="B53">
        <f>-m*g*SIN(E52)</f>
        <v>0.26977755146420512</v>
      </c>
      <c r="C53">
        <f>B53/m/l</f>
        <v>0.26977755146420512</v>
      </c>
      <c r="D53">
        <f>D52+C53*dt</f>
        <v>0.98038037652037313</v>
      </c>
      <c r="E53">
        <f>E52+D53*dt</f>
        <v>0.0019188966058710719</v>
      </c>
    </row>
    <row r="54" spans="1:19" ht="13.5">
      <c r="A54">
        <f>A53+dt</f>
        <v>1.5300000000000011</v>
      </c>
      <c r="B54">
        <f>-m*g*SIN(E53)</f>
        <v>-0.018832039732903365</v>
      </c>
      <c r="C54">
        <f>B54/m/l</f>
        <v>-0.018832039732903365</v>
      </c>
      <c r="D54">
        <f>D53+C54*dt</f>
        <v>0.97981541532838601</v>
      </c>
      <c r="E54">
        <f>E53+D54*dt</f>
        <v>0.031313359065722648</v>
      </c>
    </row>
    <row r="55" spans="1:19" ht="13.5">
      <c r="A55">
        <f>A54+dt</f>
        <v>1.5600000000000012</v>
      </c>
      <c r="B55">
        <f>-m*g*SIN(E54)</f>
        <v>-0.30725908751565739</v>
      </c>
      <c r="C55">
        <f>B55/m/l</f>
        <v>-0.30725908751565739</v>
      </c>
      <c r="D55">
        <f>D54+C55*dt</f>
        <v>0.97059764270291626</v>
      </c>
      <c r="E55">
        <f>E54+D55*dt</f>
        <v>0.060431288346810136</v>
      </c>
    </row>
    <row r="56" spans="1:19" ht="13.5">
      <c r="A56">
        <f>A55+dt</f>
        <v>1.5900000000000012</v>
      </c>
      <c r="B56">
        <f>-m*g*SIN(E55)</f>
        <v>-0.59271175205223714</v>
      </c>
      <c r="C56">
        <f>B56/m/l</f>
        <v>-0.59271175205223714</v>
      </c>
      <c r="D56">
        <f>D55+C56*dt</f>
        <v>0.95281629014134916</v>
      </c>
      <c r="E56">
        <f>E55+D56*dt</f>
        <v>0.089015777051050612</v>
      </c>
    </row>
    <row r="57" spans="1:19" ht="13.5">
      <c r="A57">
        <f>A56+dt</f>
        <v>1.6200000000000012</v>
      </c>
      <c r="B57">
        <f>-m*g*SIN(E56)</f>
        <v>-0.87244758534976374</v>
      </c>
      <c r="C57">
        <f>B57/m/l</f>
        <v>-0.87244758534976374</v>
      </c>
      <c r="D57">
        <f>D56+C57*dt</f>
        <v>0.92664286258085626</v>
      </c>
      <c r="E57">
        <f>E56+D57*dt</f>
        <v>0.11681506292847629</v>
      </c>
    </row>
    <row r="58" spans="1:19" ht="13.5">
      <c r="A58">
        <f>A57+dt</f>
        <v>1.6500000000000012</v>
      </c>
      <c r="B58">
        <f>-m*g*SIN(E57)</f>
        <v>-1.1438175038891765</v>
      </c>
      <c r="C58">
        <f>B58/m/l</f>
        <v>-1.1438175038891765</v>
      </c>
      <c r="D58">
        <f>D57+C58*dt</f>
        <v>0.89232833746418094</v>
      </c>
      <c r="E58">
        <f>E57+D58*dt</f>
        <v>0.14358491305240173</v>
      </c>
    </row>
    <row r="59" spans="1:19" ht="13.5">
      <c r="A59">
        <f>A58+dt</f>
        <v>1.6800000000000013</v>
      </c>
      <c r="B59">
        <f>-m*g*SIN(E58)</f>
        <v>-1.4043053651070829</v>
      </c>
      <c r="C59">
        <f>B59/m/l</f>
        <v>-1.4043053651070829</v>
      </c>
      <c r="D59">
        <f>D58+C59*dt</f>
        <v>0.85019917651096844</v>
      </c>
      <c r="E59">
        <f>E58+D59*dt</f>
        <v>0.16909088834773078</v>
      </c>
    </row>
    <row r="60" spans="1:19" ht="13.5">
      <c r="A60">
        <f>A59+dt</f>
        <v>1.7100000000000013</v>
      </c>
      <c r="B60">
        <f>-m*g*SIN(E59)</f>
        <v>-1.6515614800940313</v>
      </c>
      <c r="C60">
        <f>B60/m/l</f>
        <v>-1.6515614800940313</v>
      </c>
      <c r="D60">
        <f>D59+C60*dt</f>
        <v>0.80065233210814746</v>
      </c>
      <c r="E60">
        <f>E59+D60*dt</f>
        <v>0.1931104583109752</v>
      </c>
    </row>
    <row r="61" spans="1:19" ht="13.5">
      <c r="A61">
        <f>A60+dt</f>
        <v>1.7400000000000013</v>
      </c>
      <c r="B61">
        <f>-m*g*SIN(E60)</f>
        <v>-1.8834288793601246</v>
      </c>
      <c r="C61">
        <f>B61/m/l</f>
        <v>-1.8834288793601246</v>
      </c>
      <c r="D61">
        <f>D60+C61*dt</f>
        <v>0.74414946572734375</v>
      </c>
      <c r="E61">
        <f>E60+D61*dt</f>
        <v>0.21543494228279553</v>
      </c>
    </row>
    <row r="62" spans="1:19" ht="13.5">
      <c r="A62">
        <f>A61+dt</f>
        <v>1.7700000000000014</v>
      </c>
      <c r="B62">
        <f>-m*g*SIN(E61)</f>
        <v>-2.0979617099256118</v>
      </c>
      <c r="C62">
        <f>B62/m/l</f>
        <v>-2.0979617099256118</v>
      </c>
      <c r="D62">
        <f>D61+C62*dt</f>
        <v>0.68121061442957542</v>
      </c>
      <c r="E62">
        <f>E61+D62*dt</f>
        <v>0.23587126071568279</v>
      </c>
    </row>
    <row r="63" spans="1:19" ht="13.5">
      <c r="A63">
        <f>A62+dt</f>
        <v>1.8000000000000014</v>
      </c>
      <c r="B63">
        <f>-m*g*SIN(E62)</f>
        <v>-2.2934357265463912</v>
      </c>
      <c r="C63">
        <f>B63/m/l</f>
        <v>-2.2934357265463912</v>
      </c>
      <c r="D63">
        <f>D62+C63*dt</f>
        <v>0.61240754263318364</v>
      </c>
      <c r="E63">
        <f>E62+D63*dt</f>
        <v>0.2542434869946783</v>
      </c>
    </row>
    <row r="64" spans="1:19" ht="13.5">
      <c r="A64">
        <f>A63+dt</f>
        <v>1.8300000000000014</v>
      </c>
      <c r="B64">
        <f>-m*g*SIN(E63)</f>
        <v>-2.4683513952294165</v>
      </c>
      <c r="C64">
        <f>B64/m/l</f>
        <v>-2.4683513952294165</v>
      </c>
      <c r="D64">
        <f>D63+C64*dt</f>
        <v>0.53835700077630111</v>
      </c>
      <c r="E64">
        <f>E63+D64*dt</f>
        <v>0.27039419701796735</v>
      </c>
    </row>
    <row r="65" spans="1:19" ht="13.5">
      <c r="A65">
        <f>A64+dt</f>
        <v>1.8600000000000014</v>
      </c>
      <c r="B65">
        <f>-m*g*SIN(E64)</f>
        <v>-2.6214306080129881</v>
      </c>
      <c r="C65">
        <f>B65/m/l</f>
        <v>-2.6214306080129881</v>
      </c>
      <c r="D65">
        <f>D64+C65*dt</f>
        <v>0.45971408253591145</v>
      </c>
      <c r="E65">
        <f>E64+D65*dt</f>
        <v>0.28418561949404469</v>
      </c>
    </row>
    <row r="66" spans="1:19" ht="13.5">
      <c r="A66">
        <f>A65+dt</f>
        <v>1.8900000000000015</v>
      </c>
      <c r="B66">
        <f>-m*g*SIN(E65)</f>
        <v>-2.7516083799710289</v>
      </c>
      <c r="C66">
        <f>B66/m/l</f>
        <v>-2.7516083799710289</v>
      </c>
      <c r="D66">
        <f>D65+C66*dt</f>
        <v>0.37716583113678059</v>
      </c>
      <c r="E66">
        <f>E65+D66*dt</f>
        <v>0.29550059442814813</v>
      </c>
    </row>
    <row r="67" spans="1:19" ht="13.5">
      <c r="A67">
        <f>A66+dt</f>
        <v>1.9200000000000015</v>
      </c>
      <c r="B67">
        <f>-m*g*SIN(E66)</f>
        <v>-2.8580211412295524</v>
      </c>
      <c r="C67">
        <f>B67/m/l</f>
        <v>-2.8580211412295524</v>
      </c>
      <c r="D67">
        <f>D66+C67*dt</f>
        <v>0.29142519689989399</v>
      </c>
      <c r="E67">
        <f>E66+D67*dt</f>
        <v>0.30424335033514494</v>
      </c>
    </row>
    <row r="68" spans="1:19" ht="13.5">
      <c r="A68">
        <f>A67+dt</f>
        <v>1.9500000000000015</v>
      </c>
      <c r="B68">
        <f>-m*g*SIN(E67)</f>
        <v>-2.9399933401850475</v>
      </c>
      <c r="C68">
        <f>B68/m/l</f>
        <v>-2.9399933401850475</v>
      </c>
      <c r="D68">
        <f>D67+C68*dt</f>
        <v>0.20322539669434259</v>
      </c>
      <c r="E68">
        <f>E67+D68*dt</f>
        <v>0.31034011223597524</v>
      </c>
    </row>
    <row r="69" spans="1:19" ht="13.5">
      <c r="A69">
        <f>A68+dt</f>
        <v>1.9800000000000015</v>
      </c>
      <c r="B69">
        <f>-m*g*SIN(E68)</f>
        <v>-2.9970240423788486</v>
      </c>
      <c r="C69">
        <f>B69/m/l</f>
        <v>-2.9970240423788486</v>
      </c>
      <c r="D69">
        <f>D68+C69*dt</f>
        <v>0.11331467542297713</v>
      </c>
      <c r="E69">
        <f>E68+D69*dt</f>
        <v>0.31373955249866453</v>
      </c>
    </row>
    <row r="70" spans="1:19" ht="13.5">
      <c r="A70">
        <f>A69+dt</f>
        <v>2.0100000000000016</v>
      </c>
      <c r="B70">
        <f>-m*g*SIN(E69)</f>
        <v>-3.0287750550261556</v>
      </c>
      <c r="C70">
        <f>B70/m/l</f>
        <v>-3.0287750550261556</v>
      </c>
      <c r="D70">
        <f>D69+C70*dt</f>
        <v>0.022451423772192461</v>
      </c>
      <c r="E70">
        <f>E69+D70*dt</f>
        <v>0.31441309521183031</v>
      </c>
    </row>
    <row r="71" spans="1:19" ht="13.5">
      <c r="A71">
        <f>A70+dt</f>
        <v>2.0400000000000014</v>
      </c>
      <c r="B71">
        <f>-m*g*SIN(E70)</f>
        <v>-3.0350618488129344</v>
      </c>
      <c r="C71">
        <f>B71/m/l</f>
        <v>-3.0350618488129344</v>
      </c>
      <c r="D71">
        <f>D70+C71*dt</f>
        <v>-0.068600431692195568</v>
      </c>
      <c r="E71">
        <f>E70+D71*dt</f>
        <v>0.31235508226106445</v>
      </c>
    </row>
    <row r="72" spans="1:19" ht="13.5">
      <c r="A72">
        <f>A71+dt</f>
        <v>2.0700000000000012</v>
      </c>
      <c r="B72">
        <f>-m*g*SIN(E71)</f>
        <v>-3.0158482088875331</v>
      </c>
      <c r="C72">
        <f>B72/m/l</f>
        <v>-3.0158482088875331</v>
      </c>
      <c r="D72">
        <f>D71+C72*dt</f>
        <v>-0.15907587795882155</v>
      </c>
      <c r="E72">
        <f>E71+D72*dt</f>
        <v>0.30758280592229981</v>
      </c>
    </row>
    <row r="73" spans="1:19" ht="13.5">
      <c r="A73">
        <f>A72+dt</f>
        <v>2.100000000000001</v>
      </c>
      <c r="B73">
        <f>-m*g*SIN(E72)</f>
        <v>-2.9712451505100259</v>
      </c>
      <c r="C73">
        <f>B73/m/l</f>
        <v>-2.9712451505100259</v>
      </c>
      <c r="D73">
        <f>D72+C73*dt</f>
        <v>-0.24821323247412233</v>
      </c>
      <c r="E73">
        <f>E72+D73*dt</f>
        <v>0.30013640894807614</v>
      </c>
    </row>
    <row r="74" spans="1:19" ht="13.5">
      <c r="A74">
        <f>A73+dt</f>
        <v>2.1300000000000008</v>
      </c>
      <c r="B74">
        <f>-m*g*SIN(E73)</f>
        <v>-2.9015142067840327</v>
      </c>
      <c r="C74">
        <f>B74/m/l</f>
        <v>-2.9015142067840327</v>
      </c>
      <c r="D74">
        <f>D73+C74*dt</f>
        <v>-0.33525865867764332</v>
      </c>
      <c r="E74">
        <f>E73+D74*dt</f>
        <v>0.29007864918774684</v>
      </c>
    </row>
    <row r="75" spans="1:19" ht="13.5">
      <c r="A75">
        <f>A74+dt</f>
        <v>2.1600000000000006</v>
      </c>
      <c r="B75">
        <f>-m*g*SIN(E74)</f>
        <v>-2.8070747616141918</v>
      </c>
      <c r="C75">
        <f>B75/m/l</f>
        <v>-2.8070747616141918</v>
      </c>
      <c r="D75">
        <f>D74+C75*dt</f>
        <v>-0.41947090152606908</v>
      </c>
      <c r="E75">
        <f>E74+D75*dt</f>
        <v>0.27749452214196479</v>
      </c>
    </row>
    <row r="76" spans="1:19" ht="13.5">
      <c r="A76">
        <f>A75+dt</f>
        <v>2.1900000000000004</v>
      </c>
      <c r="B76">
        <f>-m*g*SIN(E75)</f>
        <v>-2.6885146858416547</v>
      </c>
      <c r="C76">
        <f>B76/m/l</f>
        <v>-2.6885146858416547</v>
      </c>
      <c r="D76">
        <f>D75+C76*dt</f>
        <v>-0.50012634210131868</v>
      </c>
      <c r="E76">
        <f>E75+D76*dt</f>
        <v>0.26249073187892524</v>
      </c>
    </row>
    <row r="77" spans="1:19" ht="13.5">
      <c r="A77">
        <f>A76+dt</f>
        <v>2.2200000000000002</v>
      </c>
      <c r="B77">
        <f>-m*g*SIN(E76)</f>
        <v>-2.5466031637113931</v>
      </c>
      <c r="C77">
        <f>B77/m/l</f>
        <v>-2.5466031637113931</v>
      </c>
      <c r="D77">
        <f>D76+C77*dt</f>
        <v>-0.57652443701266043</v>
      </c>
      <c r="E77">
        <f>E76+D77*dt</f>
        <v>0.24519499876854542</v>
      </c>
    </row>
    <row r="78" spans="1:19" ht="13.5">
      <c r="A78">
        <f>A77+dt</f>
        <v>2.25</v>
      </c>
      <c r="B78">
        <f>-m*g*SIN(E77)</f>
        <v>-2.3823042953839186</v>
      </c>
      <c r="C78">
        <f>B78/m/l</f>
        <v>-2.3823042953839186</v>
      </c>
      <c r="D78">
        <f>D77+C78*dt</f>
        <v>-0.647993565874178</v>
      </c>
      <c r="E78">
        <f>E77+D78*dt</f>
        <v>0.22575519179232006</v>
      </c>
    </row>
    <row r="79" spans="1:19" ht="13.5">
      <c r="A79">
        <f>A78+dt</f>
        <v>2.2799999999999998</v>
      </c>
      <c r="B79">
        <f>-m*g*SIN(E78)</f>
        <v>-2.1967898528814866</v>
      </c>
      <c r="C79">
        <f>B79/m/l</f>
        <v>-2.1967898528814866</v>
      </c>
      <c r="D79">
        <f>D78+C79*dt</f>
        <v>-0.7138972614606226</v>
      </c>
      <c r="E79">
        <f>E78+D79*dt</f>
        <v>0.20433827394850138</v>
      </c>
    </row>
    <row r="80" spans="1:19" ht="13.5">
      <c r="A80">
        <f>A79+dt</f>
        <v>2.3099999999999996</v>
      </c>
      <c r="B80">
        <f>-m*g*SIN(E79)</f>
        <v>-1.9914494726230925</v>
      </c>
      <c r="C80">
        <f>B80/m/l</f>
        <v>-1.9914494726230925</v>
      </c>
      <c r="D80">
        <f>D79+C80*dt</f>
        <v>-0.7736407456393154</v>
      </c>
      <c r="E80">
        <f>E79+D80*dt</f>
        <v>0.18112905157932191</v>
      </c>
    </row>
    <row r="81" spans="1:19" ht="13.5">
      <c r="A81">
        <f>A80+dt</f>
        <v>2.3399999999999994</v>
      </c>
      <c r="B81">
        <f>-m*g*SIN(E80)</f>
        <v>-1.7678966034533012</v>
      </c>
      <c r="C81">
        <f>B81/m/l</f>
        <v>-1.7678966034533012</v>
      </c>
      <c r="D81">
        <f>D80+C81*dt</f>
        <v>-0.82667764374291441</v>
      </c>
      <c r="E81">
        <f>E80+D81*dt</f>
        <v>0.15632872226703448</v>
      </c>
    </row>
    <row r="82" spans="1:19" ht="13.5">
      <c r="A82">
        <f>A81+dt</f>
        <v>2.3699999999999992</v>
      </c>
      <c r="B82">
        <f>-m*g*SIN(E81)</f>
        <v>-1.5279687029347884</v>
      </c>
      <c r="C82">
        <f>B82/m/l</f>
        <v>-1.5279687029347884</v>
      </c>
      <c r="D82">
        <f>D81+C82*dt</f>
        <v>-0.87251670483095811</v>
      </c>
      <c r="E82">
        <f>E81+D82*dt</f>
        <v>0.13015322112210573</v>
      </c>
    </row>
    <row r="83" spans="1:19" ht="13.5">
      <c r="A83">
        <f>A82+dt</f>
        <v>2.399999999999999</v>
      </c>
      <c r="B83">
        <f>-m*g*SIN(E82)</f>
        <v>-1.2737204843398566</v>
      </c>
      <c r="C83">
        <f>B83/m/l</f>
        <v>-1.2737204843398566</v>
      </c>
      <c r="D83">
        <f>D82+C83*dt</f>
        <v>-0.91072831936115384</v>
      </c>
      <c r="E83">
        <f>E82+D83*dt</f>
        <v>0.10283137154127112</v>
      </c>
    </row>
    <row r="84" spans="1:19" ht="13.5">
      <c r="A84">
        <f>A83+dt</f>
        <v>2.4299999999999988</v>
      </c>
      <c r="B84">
        <f>-m*g*SIN(E83)</f>
        <v>-1.0074094474544883</v>
      </c>
      <c r="C84">
        <f>B84/m/l</f>
        <v>-1.0074094474544883</v>
      </c>
      <c r="D84">
        <f>D83+C84*dt</f>
        <v>-0.94095060278478848</v>
      </c>
      <c r="E84">
        <f>E83+D84*dt</f>
        <v>0.074602853457727464</v>
      </c>
    </row>
    <row r="85" spans="1:19" ht="13.5">
      <c r="A85">
        <f>A84+dt</f>
        <v>2.4599999999999986</v>
      </c>
      <c r="B85">
        <f>-m*g*SIN(E84)</f>
        <v>-0.73147344997027131</v>
      </c>
      <c r="C85">
        <f>B85/m/l</f>
        <v>-0.73147344997027131</v>
      </c>
      <c r="D85">
        <f>D84+C85*dt</f>
        <v>-0.96289480628389668</v>
      </c>
      <c r="E85">
        <f>E84+D85*dt</f>
        <v>0.045716009269210565</v>
      </c>
    </row>
    <row r="86" spans="1:19" ht="13.5">
      <c r="A86">
        <f>A85+dt</f>
        <v>2.4899999999999984</v>
      </c>
      <c r="B86">
        <f>-m*g*SIN(E85)</f>
        <v>-0.44850065261609412</v>
      </c>
      <c r="C86">
        <f>B86/m/l</f>
        <v>-0.44850065261609412</v>
      </c>
      <c r="D86">
        <f>D85+C86*dt</f>
        <v>-0.97634982586237951</v>
      </c>
      <c r="E86">
        <f>E85+D86*dt</f>
        <v>0.016425514493339181</v>
      </c>
    </row>
    <row r="87" spans="1:19" ht="13.5">
      <c r="A87">
        <f>A86+dt</f>
        <v>2.5199999999999982</v>
      </c>
      <c r="B87">
        <f>-m*g*SIN(E86)</f>
        <v>-0.16119275077523804</v>
      </c>
      <c r="C87">
        <f>B87/m/l</f>
        <v>-0.16119275077523804</v>
      </c>
      <c r="D87">
        <f>D86+C87*dt</f>
        <v>-0.98118560838563662</v>
      </c>
      <c r="E87">
        <f>E86+D87*dt</f>
        <v>-0.013010053758229917</v>
      </c>
    </row>
    <row r="88" spans="1:19" ht="13.5">
      <c r="A88">
        <f>A87+dt</f>
        <v>2.549999999999998</v>
      </c>
      <c r="B88">
        <f>-m*g*SIN(E87)</f>
        <v>0.1276770657102245</v>
      </c>
      <c r="C88">
        <f>B88/m/l</f>
        <v>0.1276770657102245</v>
      </c>
      <c r="D88">
        <f>D87+C88*dt</f>
        <v>-0.97735529641432983</v>
      </c>
      <c r="E88">
        <f>E87+D88*dt</f>
        <v>-0.04233071265065981</v>
      </c>
    </row>
    <row r="89" spans="1:19" ht="13.5">
      <c r="A89">
        <f>A88+dt</f>
        <v>2.5799999999999979</v>
      </c>
      <c r="B89">
        <f>-m*g*SIN(E88)</f>
        <v>0.41530955656560481</v>
      </c>
      <c r="C89">
        <f>B89/m/l</f>
        <v>0.41530955656560481</v>
      </c>
      <c r="D89">
        <f>D88+C89*dt</f>
        <v>-0.96489600971736167</v>
      </c>
      <c r="E89">
        <f>E88+D89*dt</f>
        <v>-0.071277592942180668</v>
      </c>
    </row>
    <row r="90" spans="1:19" ht="13.5">
      <c r="A90">
        <f>A89+dt</f>
        <v>2.6099999999999977</v>
      </c>
      <c r="B90">
        <f>-m*g*SIN(E89)</f>
        <v>0.69892613101446677</v>
      </c>
      <c r="C90">
        <f>B90/m/l</f>
        <v>0.69892613101446677</v>
      </c>
      <c r="D90">
        <f>D89+C90*dt</f>
        <v>-0.9439282257869277</v>
      </c>
      <c r="E90">
        <f>E89+D90*dt</f>
        <v>-0.099595439715788492</v>
      </c>
    </row>
    <row r="91" spans="1:19" ht="13.5">
      <c r="A91">
        <f>A90+dt</f>
        <v>2.6399999999999975</v>
      </c>
      <c r="B91">
        <f>-m*g*SIN(E90)</f>
        <v>0.97581455150739638</v>
      </c>
      <c r="C91">
        <f>B91/m/l</f>
        <v>0.97581455150739638</v>
      </c>
      <c r="D91">
        <f>D90+C91*dt</f>
        <v>-0.91465378924170582</v>
      </c>
      <c r="E91">
        <f>E90+D91*dt</f>
        <v>-0.12703505339303967</v>
      </c>
    </row>
    <row r="92" spans="1:19" ht="13.5">
      <c r="A92">
        <f>A91+dt</f>
        <v>2.6699999999999973</v>
      </c>
      <c r="B92">
        <f>-m*g*SIN(E91)</f>
        <v>1.243371471818447</v>
      </c>
      <c r="C92">
        <f>B92/m/l</f>
        <v>1.243371471818447</v>
      </c>
      <c r="D92">
        <f>D91+C92*dt</f>
        <v>-0.87735264508715238</v>
      </c>
      <c r="E92">
        <f>E91+D92*dt</f>
        <v>-0.15335563274565422</v>
      </c>
    </row>
    <row r="93" spans="1:19" ht="13.5">
      <c r="A93">
        <f>A92+dt</f>
        <v>2.6999999999999971</v>
      </c>
      <c r="B93">
        <f>-m*g*SIN(E92)</f>
        <v>1.4991399008022834</v>
      </c>
      <c r="C93">
        <f>B93/m/l</f>
        <v>1.4991399008022834</v>
      </c>
      <c r="D93">
        <f>D92+C93*dt</f>
        <v>-0.83237844806308392</v>
      </c>
      <c r="E93">
        <f>E92+D93*dt</f>
        <v>-0.17832698618754675</v>
      </c>
    </row>
    <row r="94" spans="1:19" ht="13.5">
      <c r="A94">
        <f>A93+dt</f>
        <v>2.7299999999999969</v>
      </c>
      <c r="B94">
        <f>-m*g*SIN(E93)</f>
        <v>1.7408400944097309</v>
      </c>
      <c r="C94">
        <f>B94/m/l</f>
        <v>1.7408400944097309</v>
      </c>
      <c r="D94">
        <f>D93+C94*dt</f>
        <v>-0.78015324523079199</v>
      </c>
      <c r="E94">
        <f>E93+D94*dt</f>
        <v>-0.20173158354447052</v>
      </c>
    </row>
    <row r="95" spans="1:19" ht="13.5">
      <c r="A95">
        <f>A94+dt</f>
        <v>2.7599999999999967</v>
      </c>
      <c r="B95">
        <f>-m*g*SIN(E94)</f>
        <v>1.9663928981622263</v>
      </c>
      <c r="C95">
        <f>B95/m/l</f>
        <v>1.9663928981622263</v>
      </c>
      <c r="D95">
        <f>D94+C95*dt</f>
        <v>-0.72116145828592515</v>
      </c>
      <c r="E95">
        <f>E94+D95*dt</f>
        <v>-0.22336642729304826</v>
      </c>
    </row>
    <row r="96" spans="1:19" ht="13.5">
      <c r="A96">
        <f>A95+dt</f>
        <v>2.7899999999999965</v>
      </c>
      <c r="B96">
        <f>-m*g*SIN(E95)</f>
        <v>2.1739351387874501</v>
      </c>
      <c r="C96">
        <f>B96/m/l</f>
        <v>2.1739351387874501</v>
      </c>
      <c r="D96">
        <f>D95+C96*dt</f>
        <v>-0.65594340412230168</v>
      </c>
      <c r="E96">
        <f>E95+D96*dt</f>
        <v>-0.24304472941671731</v>
      </c>
    </row>
    <row r="97" spans="1:19" ht="13.5">
      <c r="A97">
        <f>A96+dt</f>
        <v>2.8199999999999963</v>
      </c>
      <c r="B97">
        <f>-m*g*SIN(E96)</f>
        <v>2.361827243141863</v>
      </c>
      <c r="C97">
        <f>B97/m/l</f>
        <v>2.361827243141863</v>
      </c>
      <c r="D97">
        <f>D96+C97*dt</f>
        <v>-0.58508858682804576</v>
      </c>
      <c r="E97">
        <f>E96+D97*dt</f>
        <v>-0.26059738702155866</v>
      </c>
    </row>
    <row r="98" spans="1:19" ht="13.5">
      <c r="A98">
        <f>A97+dt</f>
        <v>2.8499999999999961</v>
      </c>
      <c r="B98">
        <f>-m*g*SIN(E97)</f>
        <v>2.5286537946061034</v>
      </c>
      <c r="C98">
        <f>B98/m/l</f>
        <v>2.5286537946061034</v>
      </c>
      <c r="D98">
        <f>D97+C98*dt</f>
        <v>-0.50922897298986269</v>
      </c>
      <c r="E98">
        <f>E97+D98*dt</f>
        <v>-0.27587425621125455</v>
      </c>
    </row>
    <row r="99" spans="1:19" ht="13.5">
      <c r="A99">
        <f>A98+dt</f>
        <v>2.8799999999999959</v>
      </c>
      <c r="B99">
        <f>-m*g*SIN(E98)</f>
        <v>2.6732181803029422</v>
      </c>
      <c r="C99">
        <f>B99/m/l</f>
        <v>2.6732181803029422</v>
      </c>
      <c r="D99">
        <f>D98+C99*dt</f>
        <v>-0.42903242758077442</v>
      </c>
      <c r="E99">
        <f>E98+D99*dt</f>
        <v>-0.28874522903867778</v>
      </c>
    </row>
    <row r="100" spans="1:19" ht="13.5">
      <c r="A100">
        <f>A99+dt</f>
        <v>2.9099999999999957</v>
      </c>
      <c r="B100">
        <f>-m*g*SIN(E99)</f>
        <v>2.7945328072151319</v>
      </c>
      <c r="C100">
        <f>B100/m/l</f>
        <v>2.7945328072151319</v>
      </c>
      <c r="D100">
        <f>D99+C100*dt</f>
        <v>-0.34519644336432048</v>
      </c>
      <c r="E100">
        <f>E99+D100*dt</f>
        <v>-0.29910112233960739</v>
      </c>
    </row>
    <row r="101" spans="1:19" ht="13.5">
      <c r="A101">
        <f>A100+dt</f>
        <v>2.9399999999999955</v>
      </c>
      <c r="B101">
        <f>-m*g*SIN(E100)</f>
        <v>2.8918065552562928</v>
      </c>
      <c r="C101">
        <f>B101/m/l</f>
        <v>2.8918065552562928</v>
      </c>
      <c r="D101">
        <f>D100+C101*dt</f>
        <v>-0.25844224670663168</v>
      </c>
      <c r="E101">
        <f>E100+D101*dt</f>
        <v>-0.30685438974080637</v>
      </c>
    </row>
    <row r="102" spans="1:19" ht="13.5">
      <c r="A102">
        <f>A101+dt</f>
        <v>2.9699999999999953</v>
      </c>
      <c r="B102">
        <f>-m*g*SIN(E101)</f>
        <v>2.9644311868954736</v>
      </c>
      <c r="C102">
        <f>B102/m/l</f>
        <v>2.9644311868954736</v>
      </c>
      <c r="D102">
        <f>D101+C102*dt</f>
        <v>-0.16950931109976747</v>
      </c>
      <c r="E102">
        <f>E101+D102*dt</f>
        <v>-0.31193966907379939</v>
      </c>
    </row>
    <row r="103" spans="1:19" ht="13.5">
      <c r="A103">
        <f>A102+dt</f>
        <v>2.9999999999999951</v>
      </c>
      <c r="B103">
        <f>-m*g*SIN(E102)</f>
        <v>3.0119683531010879</v>
      </c>
      <c r="C103">
        <f>B103/m/l</f>
        <v>3.0119683531010879</v>
      </c>
      <c r="D103">
        <f>D102+C103*dt</f>
        <v>-0.079150260506734835</v>
      </c>
      <c r="E103">
        <f>E102+D103*dt</f>
        <v>-0.31431417688900143</v>
      </c>
    </row>
    <row r="104" spans="1:19" ht="13.5">
      <c r="A104">
        <f>A103+dt</f>
        <v>3.0299999999999949</v>
      </c>
      <c r="B104">
        <f>-m*g*SIN(E103)</f>
        <v>3.0341386392927379</v>
      </c>
      <c r="C104">
        <f>B104/m/l</f>
        <v>3.0341386392927379</v>
      </c>
      <c r="D104">
        <f>D103+C104*dt</f>
        <v>0.011873898672047301</v>
      </c>
      <c r="E104">
        <f>E103+D104*dt</f>
        <v>-0.31395795992884001</v>
      </c>
    </row>
    <row r="105" spans="1:19" ht="13.5">
      <c r="A105">
        <f>A104+dt</f>
        <v>3.0599999999999947</v>
      </c>
      <c r="B105">
        <f>-m*g*SIN(E104)</f>
        <v>3.0308138031776393</v>
      </c>
      <c r="C105">
        <f>B105/m/l</f>
        <v>3.0308138031776393</v>
      </c>
      <c r="D105">
        <f>D104+C105*dt</f>
        <v>0.10279831276737647</v>
      </c>
      <c r="E105">
        <f>E104+D105*dt</f>
        <v>-0.3108740105458187</v>
      </c>
    </row>
    <row r="106" spans="1:19" ht="13.5">
      <c r="A106">
        <f>A105+dt</f>
        <v>3.0899999999999945</v>
      </c>
      <c r="B106">
        <f>-m*g*SIN(E105)</f>
        <v>3.0020129923347789</v>
      </c>
      <c r="C106">
        <f>B106/m/l</f>
        <v>3.0020129923347789</v>
      </c>
      <c r="D106">
        <f>D105+C106*dt</f>
        <v>0.19285870253741982</v>
      </c>
      <c r="E106">
        <f>E105+D106*dt</f>
        <v>-0.30508824946969609</v>
      </c>
    </row>
    <row r="107" spans="1:19" ht="13.5">
      <c r="A107">
        <f>A106+dt</f>
        <v>3.1199999999999943</v>
      </c>
      <c r="B107">
        <f>-m*g*SIN(E106)</f>
        <v>2.9479033180773824</v>
      </c>
      <c r="C107">
        <f>B107/m/l</f>
        <v>2.9479033180773824</v>
      </c>
      <c r="D107">
        <f>D106+C107*dt</f>
        <v>0.28129580207974131</v>
      </c>
      <c r="E107">
        <f>E106+D107*dt</f>
        <v>-0.29664937540730385</v>
      </c>
    </row>
    <row r="108" spans="1:19" ht="13.5">
      <c r="A108">
        <f>A107+dt</f>
        <v>3.1499999999999941</v>
      </c>
      <c r="B108">
        <f>-m*g*SIN(E107)</f>
        <v>2.8688047287593106</v>
      </c>
      <c r="C108">
        <f>B108/m/l</f>
        <v>2.8688047287593106</v>
      </c>
      <c r="D108">
        <f>D107+C108*dt</f>
        <v>0.36735994394252064</v>
      </c>
      <c r="E108">
        <f>E107+D108*dt</f>
        <v>-0.28562857708902822</v>
      </c>
    </row>
    <row r="109" spans="1:19" ht="13.5">
      <c r="A109">
        <f>A108+dt</f>
        <v>3.1799999999999939</v>
      </c>
      <c r="B109">
        <f>-m*g*SIN(E108)</f>
        <v>2.7651986956277184</v>
      </c>
      <c r="C109">
        <f>B109/m/l</f>
        <v>2.7651986956277184</v>
      </c>
      <c r="D109">
        <f>D108+C109*dt</f>
        <v>0.4503159048113522</v>
      </c>
      <c r="E109">
        <f>E108+D109*dt</f>
        <v>-0.27211909994468764</v>
      </c>
    </row>
    <row r="110" spans="1:19" ht="13.5">
      <c r="A110">
        <f>A109+dt</f>
        <v>3.2099999999999937</v>
      </c>
      <c r="B110">
        <f>-m*g*SIN(E109)</f>
        <v>2.6377398228955808</v>
      </c>
      <c r="C110">
        <f>B110/m/l</f>
        <v>2.6377398228955808</v>
      </c>
      <c r="D110">
        <f>D109+C110*dt</f>
        <v>0.52944809949821958</v>
      </c>
      <c r="E110">
        <f>E109+D110*dt</f>
        <v>-0.25623565695974104</v>
      </c>
    </row>
    <row r="111" spans="1:19" ht="13.5">
      <c r="A111">
        <f>A110+dt</f>
        <v>3.2399999999999936</v>
      </c>
      <c r="B111">
        <f>-m*g*SIN(E110)</f>
        <v>2.4872691461490248</v>
      </c>
      <c r="C111">
        <f>B111/m/l</f>
        <v>2.4872691461490248</v>
      </c>
      <c r="D111">
        <f>D110+C111*dt</f>
        <v>0.60406617388269035</v>
      </c>
      <c r="E111">
        <f>E110+D111*dt</f>
        <v>-0.23811367174326034</v>
      </c>
    </row>
    <row r="112" spans="1:19" ht="13.5">
      <c r="A112">
        <f>A111+dt</f>
        <v>3.2699999999999934</v>
      </c>
      <c r="B112">
        <f>-m*g*SIN(E111)</f>
        <v>2.3148276141663406</v>
      </c>
      <c r="C112">
        <f>B112/m/l</f>
        <v>2.3148276141663406</v>
      </c>
      <c r="D112">
        <f>D111+C112*dt</f>
        <v>0.67351100230768057</v>
      </c>
      <c r="E112">
        <f>E111+D112*dt</f>
        <v>-0.21790834167402992</v>
      </c>
    </row>
    <row r="113" spans="1:19" ht="13.5">
      <c r="A113">
        <f>A112+dt</f>
        <v>3.2999999999999932</v>
      </c>
      <c r="B113">
        <f>-m*g*SIN(E112)</f>
        <v>2.1216680816437026</v>
      </c>
      <c r="C113">
        <f>B113/m/l</f>
        <v>2.1216680816437026</v>
      </c>
      <c r="D113">
        <f>D112+C113*dt</f>
        <v>0.73716104475699162</v>
      </c>
      <c r="E113">
        <f>E112+D113*dt</f>
        <v>-0.19579351033132017</v>
      </c>
    </row>
    <row r="114" spans="1:19" ht="13.5">
      <c r="A114">
        <f>A113+dt</f>
        <v>3.329999999999993</v>
      </c>
      <c r="B114">
        <f>-m*g*SIN(E113)</f>
        <v>1.9092640935534924</v>
      </c>
      <c r="C114">
        <f>B114/m/l</f>
        <v>1.9092640935534924</v>
      </c>
      <c r="D114">
        <f>D113+C114*dt</f>
        <v>0.79443896756359644</v>
      </c>
      <c r="E114">
        <f>E113+D114*dt</f>
        <v>-0.17196034130441229</v>
      </c>
    </row>
    <row r="115" spans="1:19" ht="13.5">
      <c r="A115">
        <f>A114+dt</f>
        <v>3.3599999999999928</v>
      </c>
      <c r="B115">
        <f>-m*g*SIN(E114)</f>
        <v>1.6793138292037115</v>
      </c>
      <c r="C115">
        <f>B115/m/l</f>
        <v>1.6793138292037115</v>
      </c>
      <c r="D115">
        <f>D114+C115*dt</f>
        <v>0.84481838243970775</v>
      </c>
      <c r="E115">
        <f>E114+D115*dt</f>
        <v>-0.14661578983122106</v>
      </c>
    </row>
    <row r="116" spans="1:19" ht="13.5">
      <c r="A116">
        <f>A115+dt</f>
        <v>3.3899999999999926</v>
      </c>
      <c r="B116">
        <f>-m*g*SIN(E115)</f>
        <v>1.4337378000080174</v>
      </c>
      <c r="C116">
        <f>B116/m/l</f>
        <v>1.4337378000080174</v>
      </c>
      <c r="D116">
        <f>D115+C116*dt</f>
        <v>0.88783051643994826</v>
      </c>
      <c r="E116">
        <f>E115+D116*dt</f>
        <v>-0.11998087433802261</v>
      </c>
    </row>
    <row r="117" spans="1:19" ht="13.5">
      <c r="A117">
        <f>A116+dt</f>
        <v>3.4199999999999924</v>
      </c>
      <c r="B117">
        <f>-m*g*SIN(E116)</f>
        <v>1.1746692526855766</v>
      </c>
      <c r="C117">
        <f>B117/m/l</f>
        <v>1.1746692526855766</v>
      </c>
      <c r="D117">
        <f>D116+C117*dt</f>
        <v>0.9230705940205155</v>
      </c>
      <c r="E117">
        <f>E116+D117*dt</f>
        <v>-0.092288756517407144</v>
      </c>
    </row>
    <row r="118" spans="1:19" ht="13.5">
      <c r="A118">
        <f>A117+dt</f>
        <v>3.4499999999999922</v>
      </c>
      <c r="B118">
        <f>-m*g*SIN(E117)</f>
        <v>0.90443669931508752</v>
      </c>
      <c r="C118">
        <f>B118/m/l</f>
        <v>0.90443669931508752</v>
      </c>
      <c r="D118">
        <f>D117+C118*dt</f>
        <v>0.95020369499996815</v>
      </c>
      <c r="E118">
        <f>E117+D118*dt</f>
        <v>-0.0637826456674081</v>
      </c>
    </row>
    <row r="119" spans="1:19" ht="13.5">
      <c r="A119">
        <f>A118+dt</f>
        <v>3.479999999999992</v>
      </c>
      <c r="B119">
        <f>-m*g*SIN(E118)</f>
        <v>0.62553854450267421</v>
      </c>
      <c r="C119">
        <f>B119/m/l</f>
        <v>0.62553854450267421</v>
      </c>
      <c r="D119">
        <f>D118+C119*dt</f>
        <v>0.96896985133504843</v>
      </c>
      <c r="E119">
        <f>E118+D119*dt</f>
        <v>-0.034713550127356649</v>
      </c>
    </row>
    <row r="120" spans="1:19" ht="13.5">
      <c r="A120">
        <f>A119+dt</f>
        <v>3.5099999999999918</v>
      </c>
      <c r="B120">
        <f>-m*g*SIN(E119)</f>
        <v>0.34061036368174974</v>
      </c>
      <c r="C120">
        <f>B120/m/l</f>
        <v>0.34061036368174974</v>
      </c>
      <c r="D120">
        <f>D119+C120*dt</f>
        <v>0.97918816224550087</v>
      </c>
      <c r="E120">
        <f>E119+D120*dt</f>
        <v>-0.0053379052599916224</v>
      </c>
    </row>
    <row r="121" spans="1:19" ht="13.5">
      <c r="A121">
        <f>A120+dt</f>
        <v>3.5399999999999916</v>
      </c>
      <c r="B121">
        <f>-m*g*SIN(E120)</f>
        <v>0.052385953446538361</v>
      </c>
      <c r="C121">
        <f>B121/m/l</f>
        <v>0.052385953446538361</v>
      </c>
      <c r="D121">
        <f>D120+C121*dt</f>
        <v>0.98075974084889705</v>
      </c>
      <c r="E121">
        <f>E120+D121*dt</f>
        <v>0.02408488696547529</v>
      </c>
    </row>
    <row r="122" spans="1:19" ht="13.5">
      <c r="A122">
        <f>A121+dt</f>
        <v>3.5699999999999914</v>
      </c>
      <c r="B122">
        <f>-m*g*SIN(E121)</f>
        <v>-0.23634622910912514</v>
      </c>
      <c r="C122">
        <f>B122/m/l</f>
        <v>-0.23634622910912514</v>
      </c>
      <c r="D122">
        <f>D121+C122*dt</f>
        <v>0.97366935397562326</v>
      </c>
      <c r="E122">
        <f>E121+D122*dt</f>
        <v>0.053294967584743988</v>
      </c>
    </row>
    <row r="123" spans="1:19" ht="13.5">
      <c r="A123">
        <f>A122+dt</f>
        <v>3.5999999999999912</v>
      </c>
      <c r="B123">
        <f>-m*g*SIN(E122)</f>
        <v>-0.52278924545880412</v>
      </c>
      <c r="C123">
        <f>B123/m/l</f>
        <v>-0.52278924545880412</v>
      </c>
      <c r="D123">
        <f>D122+C123*dt</f>
        <v>0.95798567661185918</v>
      </c>
      <c r="E123">
        <f>E122+D123*dt</f>
        <v>0.082034537883099765</v>
      </c>
    </row>
    <row r="124" spans="1:19" ht="13.5">
      <c r="A124">
        <f>A123+dt</f>
        <v>3.629999999999991</v>
      </c>
      <c r="B124">
        <f>-m*g*SIN(E123)</f>
        <v>-0.80418426427383927</v>
      </c>
      <c r="C124">
        <f>B124/m/l</f>
        <v>-0.80418426427383927</v>
      </c>
      <c r="D124">
        <f>D123+C124*dt</f>
        <v>0.93386014868364398</v>
      </c>
      <c r="E124">
        <f>E123+D124*dt</f>
        <v>0.11005034234360908</v>
      </c>
    </row>
    <row r="125" spans="1:19" ht="13.5">
      <c r="A125">
        <f>A124+dt</f>
        <v>3.6599999999999908</v>
      </c>
      <c r="B125">
        <f>-m*g*SIN(E124)</f>
        <v>-1.0778553167620017</v>
      </c>
      <c r="C125">
        <f>B125/m/l</f>
        <v>-1.0778553167620017</v>
      </c>
      <c r="D125">
        <f>D124+C125*dt</f>
        <v>0.90152448918078387</v>
      </c>
      <c r="E125">
        <f>E124+D125*dt</f>
        <v>0.13709607701903259</v>
      </c>
    </row>
    <row r="126" spans="1:19" ht="13.5">
      <c r="A126">
        <f>A125+dt</f>
        <v>3.6899999999999906</v>
      </c>
      <c r="B126">
        <f>-m*g*SIN(E125)</f>
        <v>-1.3412501277158213</v>
      </c>
      <c r="C126">
        <f>B126/m/l</f>
        <v>-1.3412501277158213</v>
      </c>
      <c r="D126">
        <f>D125+C126*dt</f>
        <v>0.86128698534930925</v>
      </c>
      <c r="E126">
        <f>E125+D126*dt</f>
        <v>0.16293468657951188</v>
      </c>
    </row>
    <row r="127" spans="1:19" ht="13.5">
      <c r="A127">
        <f>A126+dt</f>
        <v>3.7199999999999904</v>
      </c>
      <c r="B127">
        <f>-m*g*SIN(E126)</f>
        <v>-1.5919752528613271</v>
      </c>
      <c r="C127">
        <f>B127/m/l</f>
        <v>-1.5919752528613271</v>
      </c>
      <c r="D127">
        <f>D126+C127*dt</f>
        <v>0.81352772776346949</v>
      </c>
      <c r="E127">
        <f>E126+D127*dt</f>
        <v>0.18734051841241597</v>
      </c>
    </row>
    <row r="128" spans="1:19" ht="13.5">
      <c r="A128">
        <f>A127+dt</f>
        <v>3.7499999999999902</v>
      </c>
      <c r="B128">
        <f>-m*g*SIN(E127)</f>
        <v>-1.8278242108008655</v>
      </c>
      <c r="C128">
        <f>B128/m/l</f>
        <v>-1.8278242108008655</v>
      </c>
      <c r="D128">
        <f>D127+C128*dt</f>
        <v>0.75869300143944352</v>
      </c>
      <c r="E128">
        <f>E127+D128*dt</f>
        <v>0.21010130845559927</v>
      </c>
    </row>
    <row r="129" spans="1:19" ht="13.5">
      <c r="A129">
        <f>A128+dt</f>
        <v>3.77999999999999</v>
      </c>
      <c r="B129">
        <f>-m*g*SIN(E128)</f>
        <v>-2.046797845203304</v>
      </c>
      <c r="C129">
        <f>B129/m/l</f>
        <v>-2.046797845203304</v>
      </c>
      <c r="D129">
        <f>D128+C129*dt</f>
        <v>0.6972890660833444</v>
      </c>
      <c r="E129">
        <f>E128+D129*dt</f>
        <v>0.2310199804380996</v>
      </c>
    </row>
    <row r="130" spans="1:19" ht="13.5">
      <c r="A130">
        <f>A129+dt</f>
        <v>3.8099999999999898</v>
      </c>
      <c r="B130">
        <f>-m*g*SIN(E129)</f>
        <v>-2.2471167367641378</v>
      </c>
      <c r="C130">
        <f>B130/m/l</f>
        <v>-2.2471167367641378</v>
      </c>
      <c r="D130">
        <f>D129+C130*dt</f>
        <v>0.62987556398042033</v>
      </c>
      <c r="E130">
        <f>E129+D130*dt</f>
        <v>0.24991624735751222</v>
      </c>
    </row>
    <row r="131" spans="1:19" ht="13.5">
      <c r="A131">
        <f>A130+dt</f>
        <v>3.8399999999999896</v>
      </c>
      <c r="B131">
        <f>-m*g*SIN(E130)</f>
        <v>-2.4272260515620285</v>
      </c>
      <c r="C131">
        <f>B131/m/l</f>
        <v>-2.4272260515620285</v>
      </c>
      <c r="D131">
        <f>D130+C131*dt</f>
        <v>0.55705878243355944</v>
      </c>
      <c r="E131">
        <f>E130+D131*dt</f>
        <v>0.26662801083051901</v>
      </c>
    </row>
    <row r="132" spans="1:19" ht="13.5">
      <c r="A132">
        <f>A131+dt</f>
        <v>3.8699999999999894</v>
      </c>
      <c r="B132">
        <f>-m*g*SIN(E131)</f>
        <v>-2.5857937152844124</v>
      </c>
      <c r="C132">
        <f>B132/m/l</f>
        <v>-2.5857937152844124</v>
      </c>
      <c r="D132">
        <f>D131+C132*dt</f>
        <v>0.47948497097502707</v>
      </c>
      <c r="E132">
        <f>E131+D132*dt</f>
        <v>0.28101255995976981</v>
      </c>
    </row>
    <row r="133" spans="1:19" ht="13.5">
      <c r="A133">
        <f>A132+dt</f>
        <v>3.8999999999999893</v>
      </c>
      <c r="B133">
        <f>-m*g*SIN(E132)</f>
        <v>-2.7217032040966629</v>
      </c>
      <c r="C133">
        <f>B133/m/l</f>
        <v>-2.7217032040966629</v>
      </c>
      <c r="D133">
        <f>D132+C133*dt</f>
        <v>0.39783387485212718</v>
      </c>
      <c r="E133">
        <f>E132+D133*dt</f>
        <v>0.29294757620533363</v>
      </c>
    </row>
    <row r="134" spans="1:19" ht="13.5">
      <c r="A134">
        <f>A133+dt</f>
        <v>3.9299999999999891</v>
      </c>
      <c r="B134">
        <f>-m*g*SIN(E133)</f>
        <v>-2.8340425180908397</v>
      </c>
      <c r="C134">
        <f>B134/m/l</f>
        <v>-2.8340425180908397</v>
      </c>
      <c r="D134">
        <f>D133+C134*dt</f>
        <v>0.31281259930940197</v>
      </c>
      <c r="E134">
        <f>E133+D134*dt</f>
        <v>0.30233195418461567</v>
      </c>
    </row>
    <row r="135" spans="1:19" ht="13.5">
      <c r="A135">
        <f>A134+dt</f>
        <v>3.9599999999999889</v>
      </c>
      <c r="B135">
        <f>-m*g*SIN(E134)</f>
        <v>-2.9220910408709648</v>
      </c>
      <c r="C135">
        <f>B135/m/l</f>
        <v>-2.9220910408709648</v>
      </c>
      <c r="D135">
        <f>D134+C135*dt</f>
        <v>0.22514986808327303</v>
      </c>
      <c r="E135">
        <f>E134+D135*dt</f>
        <v>0.30908645022711384</v>
      </c>
    </row>
    <row r="136" spans="1:19" ht="13.5">
      <c r="A136">
        <f>A135+dt</f>
        <v>3.9899999999999887</v>
      </c>
      <c r="B136">
        <f>-m*g*SIN(E135)</f>
        <v>-2.9853059895529523</v>
      </c>
      <c r="C136">
        <f>B136/m/l</f>
        <v>-2.9853059895529523</v>
      </c>
      <c r="D136">
        <f>D135+C136*dt</f>
        <v>0.13559068839668448</v>
      </c>
      <c r="E136">
        <f>E135+D136*dt</f>
        <v>0.31315417087901437</v>
      </c>
    </row>
    <row r="137" spans="1:19" ht="13.5">
      <c r="A137">
        <f>A136+dt</f>
        <v>4.0199999999999889</v>
      </c>
      <c r="B137">
        <f>-m*g*SIN(E136)</f>
        <v>-3.0233100337007697</v>
      </c>
      <c r="C137">
        <f>B137/m/l</f>
        <v>-3.0233100337007697</v>
      </c>
      <c r="D137">
        <f>D136+C137*dt</f>
        <v>0.044891387385661397</v>
      </c>
      <c r="E137">
        <f>E136+D137*dt</f>
        <v>0.31450091250058421</v>
      </c>
    </row>
    <row r="138" spans="1:19" ht="13.5">
      <c r="A138">
        <f>A137+dt</f>
        <v>4.0499999999999892</v>
      </c>
      <c r="B138">
        <f>-m*g*SIN(E137)</f>
        <v>-3.0358814269568253</v>
      </c>
      <c r="C138">
        <f>B138/m/l</f>
        <v>-3.0358814269568253</v>
      </c>
      <c r="D138">
        <f>D137+C138*dt</f>
        <v>-0.046185055423043353</v>
      </c>
      <c r="E138">
        <f>E137+D138*dt</f>
        <v>0.31311536083789293</v>
      </c>
    </row>
    <row r="139" spans="1:19" ht="13.5">
      <c r="A139">
        <f>A138+dt</f>
        <v>4.0799999999999894</v>
      </c>
      <c r="B139">
        <f>-m*g*SIN(E138)</f>
        <v>-3.0229476732442642</v>
      </c>
      <c r="C139">
        <f>B139/m/l</f>
        <v>-3.0229476732442642</v>
      </c>
      <c r="D139">
        <f>D138+C139*dt</f>
        <v>-0.13687348562037127</v>
      </c>
      <c r="E139">
        <f>E138+D139*dt</f>
        <v>0.30900915626928177</v>
      </c>
    </row>
    <row r="140" spans="1:19" ht="13.5">
      <c r="A140">
        <f>A139+dt</f>
        <v>4.1099999999999897</v>
      </c>
      <c r="B140">
        <f>-m*g*SIN(E139)</f>
        <v>-2.9845833646198607</v>
      </c>
      <c r="C140">
        <f>B140/m/l</f>
        <v>-2.9845833646198607</v>
      </c>
      <c r="D140">
        <f>D139+C140*dt</f>
        <v>-0.22641098655896708</v>
      </c>
      <c r="E140">
        <f>E139+D140*dt</f>
        <v>0.30221682667251276</v>
      </c>
    </row>
    <row r="141" spans="1:19" ht="13.5">
      <c r="A141">
        <f>A140+dt</f>
        <v>4.1399999999999899</v>
      </c>
      <c r="B141">
        <f>-m*g*SIN(E140)</f>
        <v>-2.9210124052478612</v>
      </c>
      <c r="C141">
        <f>B141/m/l</f>
        <v>-2.9210124052478612</v>
      </c>
      <c r="D141">
        <f>D140+C141*dt</f>
        <v>-0.31404135871640293</v>
      </c>
      <c r="E141">
        <f>E140+D141*dt</f>
        <v>0.29279558591102067</v>
      </c>
    </row>
    <row r="142" spans="1:19" ht="13.5">
      <c r="A142">
        <f>A141+dt</f>
        <v>4.1699999999999902</v>
      </c>
      <c r="B142">
        <f>-m*g*SIN(E141)</f>
        <v>-2.8326144008699026</v>
      </c>
      <c r="C142">
        <f>B142/m/l</f>
        <v>-2.8326144008699026</v>
      </c>
      <c r="D142">
        <f>D141+C142*dt</f>
        <v>-0.39901979074249999</v>
      </c>
      <c r="E142">
        <f>E141+D142*dt</f>
        <v>0.28082499218874568</v>
      </c>
    </row>
    <row r="143" spans="1:19" ht="13.5">
      <c r="A143">
        <f>A142+dt</f>
        <v>4.1999999999999904</v>
      </c>
      <c r="B143">
        <f>-m*g*SIN(E142)</f>
        <v>-2.7199345708979434</v>
      </c>
      <c r="C143">
        <f>B143/m/l</f>
        <v>-2.7199345708979434</v>
      </c>
      <c r="D143">
        <f>D142+C143*dt</f>
        <v>-0.4806178278694383</v>
      </c>
      <c r="E143">
        <f>E142+D143*dt</f>
        <v>0.26640645735266255</v>
      </c>
    </row>
    <row r="144" spans="1:19" ht="13.5">
      <c r="A144">
        <f>A143+dt</f>
        <v>4.2299999999999907</v>
      </c>
      <c r="B144">
        <f>-m*g*SIN(E143)</f>
        <v>-2.5836961561775613</v>
      </c>
      <c r="C144">
        <f>B144/m/l</f>
        <v>-2.5836961561775613</v>
      </c>
      <c r="D144">
        <f>D143+C144*dt</f>
        <v>-0.55812871255476515</v>
      </c>
      <c r="E144">
        <f>E143+D144*dt</f>
        <v>0.24966259597601959</v>
      </c>
    </row>
    <row r="145" spans="1:19" ht="13.5">
      <c r="A145">
        <f>A144+dt</f>
        <v>4.2599999999999909</v>
      </c>
      <c r="B145">
        <f>-m*g*SIN(E144)</f>
        <v>-2.4248139746609305</v>
      </c>
      <c r="C145">
        <f>B145/m/l</f>
        <v>-2.4248139746609305</v>
      </c>
      <c r="D145">
        <f>D144+C145*dt</f>
        <v>-0.63087313179459303</v>
      </c>
      <c r="E145">
        <f>E144+D145*dt</f>
        <v>0.23073640202218179</v>
      </c>
    </row>
    <row r="146" spans="1:19" ht="13.5">
      <c r="A146">
        <f>A145+dt</f>
        <v>4.2899999999999912</v>
      </c>
      <c r="B146">
        <f>-m*g*SIN(E145)</f>
        <v>-2.2444075438689235</v>
      </c>
      <c r="C146">
        <f>B146/m/l</f>
        <v>-2.2444075438689235</v>
      </c>
      <c r="D146">
        <f>D145+C146*dt</f>
        <v>-0.69820535811066076</v>
      </c>
      <c r="E146">
        <f>E145+D146*dt</f>
        <v>0.20979024127886198</v>
      </c>
    </row>
    <row r="147" spans="1:19" ht="13.5">
      <c r="A147">
        <f>A146+dt</f>
        <v>4.3199999999999914</v>
      </c>
      <c r="B147">
        <f>-m*g*SIN(E146)</f>
        <v>-2.0438120649540603</v>
      </c>
      <c r="C147">
        <f>B147/m/l</f>
        <v>-2.0438120649540603</v>
      </c>
      <c r="D147">
        <f>D146+C147*dt</f>
        <v>-0.75951972005928259</v>
      </c>
      <c r="E147">
        <f>E146+D147*dt</f>
        <v>0.1870046496770835</v>
      </c>
    </row>
    <row r="148" spans="1:19" ht="13.5">
      <c r="A148">
        <f>A147+dt</f>
        <v>4.3499999999999917</v>
      </c>
      <c r="B148">
        <f>-m*g*SIN(E147)</f>
        <v>-1.82458556579014</v>
      </c>
      <c r="C148">
        <f>B148/m/l</f>
        <v>-1.82458556579014</v>
      </c>
      <c r="D148">
        <f>D147+C148*dt</f>
        <v>-0.81425728703298683</v>
      </c>
      <c r="E148">
        <f>E147+D148*dt</f>
        <v>0.16257693106609389</v>
      </c>
    </row>
    <row r="149" spans="1:19" ht="13.5">
      <c r="A149">
        <f>A148+dt</f>
        <v>4.3799999999999919</v>
      </c>
      <c r="B149">
        <f>-m*g*SIN(E148)</f>
        <v>-1.5885106401120583</v>
      </c>
      <c r="C149">
        <f>B149/m/l</f>
        <v>-1.5885106401120583</v>
      </c>
      <c r="D149">
        <f>D148+C149*dt</f>
        <v>-0.86191260623634858</v>
      </c>
      <c r="E149">
        <f>E148+D149*dt</f>
        <v>0.13671955287900342</v>
      </c>
    </row>
    <row r="150" spans="1:19" ht="13.5">
      <c r="A150">
        <f>A149+dt</f>
        <v>4.4099999999999921</v>
      </c>
      <c r="B150">
        <f>-m*g*SIN(E149)</f>
        <v>-1.3375894967942967</v>
      </c>
      <c r="C150">
        <f>B150/m/l</f>
        <v>-1.3375894967942967</v>
      </c>
      <c r="D150">
        <f>D149+C150*dt</f>
        <v>-0.90204029114017747</v>
      </c>
      <c r="E150">
        <f>E149+D150*dt</f>
        <v>0.10965834414479809</v>
      </c>
    </row>
    <row r="151" spans="1:19" ht="13.5">
      <c r="A151">
        <f>A150+dt</f>
        <v>4.4399999999999924</v>
      </c>
      <c r="B151">
        <f>-m*g*SIN(E150)</f>
        <v>-1.0740314363056367</v>
      </c>
      <c r="C151">
        <f>B151/m/l</f>
        <v>-1.0740314363056367</v>
      </c>
      <c r="D151">
        <f>D150+C151*dt</f>
        <v>-0.93426123422934659</v>
      </c>
      <c r="E151">
        <f>E150+D151*dt</f>
        <v>0.081630507117917694</v>
      </c>
    </row>
    <row r="152" spans="1:19" ht="13.5">
      <c r="A152">
        <f>A151+dt</f>
        <v>4.4699999999999926</v>
      </c>
      <c r="B152">
        <f>-m*g*SIN(E151)</f>
        <v>-0.80023237542642744</v>
      </c>
      <c r="C152">
        <f>B152/m/l</f>
        <v>-0.80023237542642744</v>
      </c>
      <c r="D152">
        <f>D151+C152*dt</f>
        <v>-0.95826820549213942</v>
      </c>
      <c r="E152">
        <f>E151+D152*dt</f>
        <v>0.052882460953153514</v>
      </c>
    </row>
    <row r="153" spans="1:19" ht="13.5">
      <c r="A153">
        <f>A152+dt</f>
        <v>4.4999999999999929</v>
      </c>
      <c r="B153">
        <f>-m*g*SIN(E152)</f>
        <v>-0.5187466090095465</v>
      </c>
      <c r="C153">
        <f>B153/m/l</f>
        <v>-0.5187466090095465</v>
      </c>
      <c r="D153">
        <f>D152+C153*dt</f>
        <v>-0.97383060376242581</v>
      </c>
      <c r="E153">
        <f>E152+D153*dt</f>
        <v>0.023667542840280741</v>
      </c>
    </row>
    <row r="154" spans="1:19" ht="13.5">
      <c r="A154">
        <f>A153+dt</f>
        <v>4.5299999999999931</v>
      </c>
      <c r="B154">
        <f>-m*g*SIN(E153)</f>
        <v>-0.23225158129687043</v>
      </c>
      <c r="C154">
        <f>B154/m/l</f>
        <v>-0.23225158129687043</v>
      </c>
      <c r="D154">
        <f>D153+C154*dt</f>
        <v>-0.98079815120133196</v>
      </c>
      <c r="E154">
        <f>E153+D154*dt</f>
        <v>-0.0057564016957592154</v>
      </c>
    </row>
    <row r="155" spans="1:19" ht="13.5">
      <c r="A155">
        <f>A154+dt</f>
        <v>4.5599999999999934</v>
      </c>
      <c r="B155">
        <f>-m*g*SIN(E154)</f>
        <v>0.056493014247377092</v>
      </c>
      <c r="C155">
        <f>B155/m/l</f>
        <v>0.056493014247377092</v>
      </c>
      <c r="D155">
        <f>D154+C155*dt</f>
        <v>-0.97910336077391069</v>
      </c>
      <c r="E155">
        <f>E154+D155*dt</f>
        <v>-0.035129502518976535</v>
      </c>
    </row>
    <row r="156" spans="1:19" ht="13.5">
      <c r="A156">
        <f>A155+dt</f>
        <v>4.5899999999999936</v>
      </c>
      <c r="B156">
        <f>-m*g*SIN(E155)</f>
        <v>0.34469003155501943</v>
      </c>
      <c r="C156">
        <f>B156/m/l</f>
        <v>0.34469003155501943</v>
      </c>
      <c r="D156">
        <f>D155+C156*dt</f>
        <v>-0.96876265982726006</v>
      </c>
      <c r="E156">
        <f>E155+D156*dt</f>
        <v>-0.064192382313794344</v>
      </c>
    </row>
    <row r="157" spans="1:19" ht="13.5">
      <c r="A157">
        <f>A156+dt</f>
        <v>4.6199999999999939</v>
      </c>
      <c r="B157">
        <f>-m*g*SIN(E156)</f>
        <v>0.62955147061730632</v>
      </c>
      <c r="C157">
        <f>B157/m/l</f>
        <v>0.62955147061730632</v>
      </c>
      <c r="D157">
        <f>D156+C157*dt</f>
        <v>-0.94987611570874086</v>
      </c>
      <c r="E157">
        <f>E156+D157*dt</f>
        <v>-0.092688665785056565</v>
      </c>
    </row>
    <row r="158" spans="1:19" ht="13.5">
      <c r="A158">
        <f>A157+dt</f>
        <v>4.6499999999999941</v>
      </c>
      <c r="B158">
        <f>-m*g*SIN(E157)</f>
        <v>0.90834463450435576</v>
      </c>
      <c r="C158">
        <f>B158/m/l</f>
        <v>0.90834463450435576</v>
      </c>
      <c r="D158">
        <f>D157+C158*dt</f>
        <v>-0.92262577667361023</v>
      </c>
      <c r="E158">
        <f>E157+D158*dt</f>
        <v>-0.12036743908526487</v>
      </c>
    </row>
    <row r="159" spans="1:19" ht="13.5">
      <c r="A159">
        <f>A158+dt</f>
        <v>4.6799999999999944</v>
      </c>
      <c r="B159">
        <f>-m*g*SIN(E158)</f>
        <v>1.1784356377277683</v>
      </c>
      <c r="C159">
        <f>B159/m/l</f>
        <v>1.1784356377277683</v>
      </c>
      <c r="D159">
        <f>D158+C159*dt</f>
        <v>-0.88727270754177723</v>
      </c>
      <c r="E159">
        <f>E158+D159*dt</f>
        <v>-0.14698562031151818</v>
      </c>
    </row>
    <row r="160" spans="1:19" ht="13.5">
      <c r="A160">
        <f>A159+dt</f>
        <v>4.7099999999999946</v>
      </c>
      <c r="B160">
        <f>-m*g*SIN(E159)</f>
        <v>1.4373282776554819</v>
      </c>
      <c r="C160">
        <f>B160/m/l</f>
        <v>1.4373282776554819</v>
      </c>
      <c r="D160">
        <f>D159+C160*dt</f>
        <v>-0.8441528592121128</v>
      </c>
      <c r="E160">
        <f>E159+D160*dt</f>
        <v>-0.17231020608788156</v>
      </c>
    </row>
    <row r="161" spans="1:19" ht="13.5">
      <c r="A161">
        <f>A160+dt</f>
        <v>4.7399999999999949</v>
      </c>
      <c r="B161">
        <f>-m*g*SIN(E160)</f>
        <v>1.6826966583224205</v>
      </c>
      <c r="C161">
        <f>B161/m/l</f>
        <v>1.6826966583224205</v>
      </c>
      <c r="D161">
        <f>D160+C161*dt</f>
        <v>-0.79367195946244018</v>
      </c>
      <c r="E161">
        <f>E160+D161*dt</f>
        <v>-0.19612036487175477</v>
      </c>
    </row>
    <row r="162" spans="1:19" ht="13.5">
      <c r="A162">
        <f>A161+dt</f>
        <v>4.7699999999999951</v>
      </c>
      <c r="B162">
        <f>-m*g*SIN(E161)</f>
        <v>1.9124104534227493</v>
      </c>
      <c r="C162">
        <f>B162/m/l</f>
        <v>1.9124104534227493</v>
      </c>
      <c r="D162">
        <f>D161+C162*dt</f>
        <v>-0.73629964585975771</v>
      </c>
      <c r="E162">
        <f>E161+D162*dt</f>
        <v>-0.2182093542475475</v>
      </c>
    </row>
    <row r="163" spans="1:19" ht="13.5">
      <c r="A163">
        <f>A162+dt</f>
        <v>4.7999999999999954</v>
      </c>
      <c r="B163">
        <f>-m*g*SIN(E162)</f>
        <v>2.1245522627731557</v>
      </c>
      <c r="C163">
        <f>B163/m/l</f>
        <v>2.1245522627731557</v>
      </c>
      <c r="D163">
        <f>D162+C163*dt</f>
        <v>-0.67256307797656301</v>
      </c>
      <c r="E163">
        <f>E162+D163*dt</f>
        <v>-0.2383862465868444</v>
      </c>
    </row>
    <row r="164" spans="1:19" ht="13.5">
      <c r="A164">
        <f>A163+dt</f>
        <v>4.8299999999999956</v>
      </c>
      <c r="B164">
        <f>-m*g*SIN(E163)</f>
        <v>2.3174271001492235</v>
      </c>
      <c r="C164">
        <f>B164/m/l</f>
        <v>2.3174271001492235</v>
      </c>
      <c r="D164">
        <f>D163+C164*dt</f>
        <v>-0.60304026497208629</v>
      </c>
      <c r="E164">
        <f>E163+D164*dt</f>
        <v>-0.25647745453600701</v>
      </c>
    </row>
    <row r="165" spans="1:19" ht="13.5">
      <c r="A165">
        <f>A164+dt</f>
        <v>4.8599999999999959</v>
      </c>
      <c r="B165">
        <f>-m*g*SIN(E164)</f>
        <v>2.4895645983938826</v>
      </c>
      <c r="C165">
        <f>B165/m/l</f>
        <v>2.4895645983938826</v>
      </c>
      <c r="D165">
        <f>D164+C165*dt</f>
        <v>-0.52835332702026983</v>
      </c>
      <c r="E165">
        <f>E164+D165*dt</f>
        <v>-0.27232805434661511</v>
      </c>
    </row>
    <row r="166" spans="1:19" ht="13.5">
      <c r="A166">
        <f>A165+dt</f>
        <v>4.8899999999999961</v>
      </c>
      <c r="B166">
        <f>-m*g*SIN(E165)</f>
        <v>2.6397149860105125</v>
      </c>
      <c r="C166">
        <f>B166/m/l</f>
        <v>2.6397149860105125</v>
      </c>
      <c r="D166">
        <f>D165+C166*dt</f>
        <v>-0.44916187743995445</v>
      </c>
      <c r="E166">
        <f>E165+D166*dt</f>
        <v>-0.28580291066981373</v>
      </c>
    </row>
    <row r="167" spans="1:19" ht="13.5">
      <c r="A167">
        <f>A166+dt</f>
        <v>4.9199999999999964</v>
      </c>
      <c r="B167">
        <f>-m*g*SIN(E166)</f>
        <v>2.7668402453968137</v>
      </c>
      <c r="C167">
        <f>B167/m/l</f>
        <v>2.7668402453968137</v>
      </c>
      <c r="D167">
        <f>D166+C167*dt</f>
        <v>-0.36615667007805003</v>
      </c>
      <c r="E167">
        <f>E166+D167*dt</f>
        <v>-0.29678761077215521</v>
      </c>
    </row>
    <row r="168" spans="1:19" ht="13.5">
      <c r="A168">
        <f>A167+dt</f>
        <v>4.9499999999999966</v>
      </c>
      <c r="B168">
        <f>-m*g*SIN(E167)</f>
        <v>2.8701020868651397</v>
      </c>
      <c r="C168">
        <f>B168/m/l</f>
        <v>2.8701020868651397</v>
      </c>
      <c r="D168">
        <f>D167+C168*dt</f>
        <v>-0.28005360747209584</v>
      </c>
      <c r="E168">
        <f>E167+D168*dt</f>
        <v>-0.30518921899631807</v>
      </c>
    </row>
    <row r="169" spans="1:19" ht="13.5">
      <c r="A169">
        <f>A168+dt</f>
        <v>4.9799999999999969</v>
      </c>
      <c r="B169">
        <f>-m*g*SIN(E168)</f>
        <v>2.9488484579757395</v>
      </c>
      <c r="C169">
        <f>B169/m/l</f>
        <v>2.9488484579757395</v>
      </c>
      <c r="D169">
        <f>D168+C169*dt</f>
        <v>-0.19158815373282367</v>
      </c>
      <c r="E169">
        <f>E168+D169*dt</f>
        <v>-0.3109368636083028</v>
      </c>
    </row>
    <row r="170" spans="1:19" ht="13.5">
      <c r="A170">
        <f>A169+dt</f>
        <v>5.0099999999999971</v>
      </c>
      <c r="B170">
        <f>-m*g*SIN(E169)</f>
        <v>3.0026002591122847</v>
      </c>
      <c r="C170">
        <f>B170/m/l</f>
        <v>3.0026002591122847</v>
      </c>
      <c r="D170">
        <f>D169+C170*dt</f>
        <v>-0.10151014595945514</v>
      </c>
      <c r="E170">
        <f>E169+D170*dt</f>
        <v>-0.31398216798708645</v>
      </c>
    </row>
    <row r="171" spans="1:19" ht="13.5">
      <c r="A171">
        <f>A170+dt</f>
        <v>5.0399999999999974</v>
      </c>
      <c r="B171">
        <f>-m*g*SIN(E170)</f>
        <v>3.0310397670582794</v>
      </c>
      <c r="C171">
        <f>B171/m/l</f>
        <v>3.0310397670582794</v>
      </c>
      <c r="D171">
        <f>D170+C171*dt</f>
        <v>-0.010578952947706763</v>
      </c>
      <c r="E171">
        <f>E170+D171*dt</f>
        <v>-0.31429953657551762</v>
      </c>
    </row>
    <row r="172" spans="1:19" ht="13.5">
      <c r="A172">
        <f>A171+dt</f>
        <v>5.0699999999999976</v>
      </c>
      <c r="B172">
        <f>-m*g*SIN(E171)</f>
        <v>3.0340019980122173</v>
      </c>
      <c r="C172">
        <f>B172/m/l</f>
        <v>3.0340019980122173</v>
      </c>
      <c r="D172">
        <f>D171+C172*dt</f>
        <v>0.080441106992659758</v>
      </c>
      <c r="E172">
        <f>E171+D172*dt</f>
        <v>-0.3118863033657378</v>
      </c>
    </row>
    <row r="173" spans="1:19" ht="13.5">
      <c r="A173">
        <f>A172+dt</f>
        <v>5.0999999999999979</v>
      </c>
      <c r="B173">
        <f>-m*g*SIN(E172)</f>
        <v>3.0114698929798731</v>
      </c>
      <c r="C173">
        <f>B173/m/l</f>
        <v>3.0114698929798731</v>
      </c>
      <c r="D173">
        <f>D172+C173*dt</f>
        <v>0.17078520378205594</v>
      </c>
      <c r="E173">
        <f>E172+D173*dt</f>
        <v>-0.30676274725227615</v>
      </c>
    </row>
    <row r="174" spans="1:19" ht="13.5">
      <c r="A174">
        <f>A173+dt</f>
        <v>5.1299999999999981</v>
      </c>
      <c r="B174">
        <f>-m*g*SIN(E173)</f>
        <v>2.963573806469022</v>
      </c>
      <c r="C174">
        <f>B174/m/l</f>
        <v>2.963573806469022</v>
      </c>
      <c r="D174">
        <f>D173+C174*dt</f>
        <v>0.25969241797612663</v>
      </c>
      <c r="E174">
        <f>E173+D174*dt</f>
        <v>-0.29897197471299236</v>
      </c>
    </row>
    <row r="175" spans="1:19" ht="13.5">
      <c r="A175">
        <f>A174+dt</f>
        <v>5.1599999999999984</v>
      </c>
      <c r="B175">
        <f>-m*g*SIN(E174)</f>
        <v>2.8905953491242045</v>
      </c>
      <c r="C175">
        <f>B175/m/l</f>
        <v>2.8905953491242045</v>
      </c>
      <c r="D175">
        <f>D174+C175*dt</f>
        <v>0.34641027844985278</v>
      </c>
      <c r="E175">
        <f>E174+D175*dt</f>
        <v>-0.28857966635949678</v>
      </c>
    </row>
    <row r="176" spans="1:19" ht="13.5">
      <c r="A176">
        <f>A175+dt</f>
        <v>5.1899999999999986</v>
      </c>
      <c r="B176">
        <f>-m*g*SIN(E175)</f>
        <v>2.7929752017098228</v>
      </c>
      <c r="C176">
        <f>B176/m/l</f>
        <v>2.7929752017098228</v>
      </c>
      <c r="D176">
        <f>D175+C176*dt</f>
        <v>0.43019953450114745</v>
      </c>
      <c r="E176">
        <f>E175+D176*dt</f>
        <v>-0.27567368032446238</v>
      </c>
    </row>
    <row r="177" spans="1:19" ht="13.5">
      <c r="A177">
        <f>A176+dt</f>
        <v>5.2199999999999989</v>
      </c>
      <c r="B177">
        <f>-m*g*SIN(E176)</f>
        <v>2.6713241070130889</v>
      </c>
      <c r="C177">
        <f>B177/m/l</f>
        <v>2.6713241070130889</v>
      </c>
      <c r="D177">
        <f>D176+C177*dt</f>
        <v>0.5103392577115401</v>
      </c>
      <c r="E177">
        <f>E176+D177*dt</f>
        <v>-0.26036350259311619</v>
      </c>
    </row>
    <row r="178" spans="1:19" ht="13.5">
      <c r="A178">
        <f>A177+dt</f>
        <v>5.2499999999999991</v>
      </c>
      <c r="B178">
        <f>-m*g*SIN(E177)</f>
        <v>2.5264358830784488</v>
      </c>
      <c r="C178">
        <f>B178/m/l</f>
        <v>2.5264358830784488</v>
      </c>
      <c r="D178">
        <f>D177+C178*dt</f>
        <v>0.58613233420389355</v>
      </c>
      <c r="E178">
        <f>E177+D178*dt</f>
        <v>-0.24277953256699938</v>
      </c>
    </row>
    <row r="179" spans="1:19" ht="13.5">
      <c r="A179">
        <f>A178+dt</f>
        <v>5.2799999999999994</v>
      </c>
      <c r="B179">
        <f>-m*g*SIN(E178)</f>
        <v>2.3593010105740859</v>
      </c>
      <c r="C179">
        <f>B179/m/l</f>
        <v>2.3593010105740859</v>
      </c>
      <c r="D179">
        <f>D178+C179*dt</f>
        <v>0.65691136452111609</v>
      </c>
      <c r="E179">
        <f>E178+D179*dt</f>
        <v>-0.22307219163136591</v>
      </c>
    </row>
    <row r="180" spans="1:19" ht="13.5">
      <c r="A180">
        <f>A179+dt</f>
        <v>5.3099999999999996</v>
      </c>
      <c r="B180">
        <f>-m*g*SIN(E179)</f>
        <v>2.1711191525322002</v>
      </c>
      <c r="C180">
        <f>B180/m/l</f>
        <v>2.1711191525322002</v>
      </c>
      <c r="D180">
        <f>D179+C180*dt</f>
        <v>0.72204493909708212</v>
      </c>
      <c r="E180">
        <f>E179+D180*dt</f>
        <v>-0.20141084345845345</v>
      </c>
    </row>
    <row r="181" spans="1:19" ht="13.5">
      <c r="A181">
        <f>A180+dt</f>
        <v>5.3399999999999999</v>
      </c>
      <c r="B181">
        <f>-m*g*SIN(E180)</f>
        <v>1.9633088866471227</v>
      </c>
      <c r="C181">
        <f>B181/m/l</f>
        <v>1.9633088866471227</v>
      </c>
      <c r="D181">
        <f>D180+C181*dt</f>
        <v>0.78094420569649581</v>
      </c>
      <c r="E181">
        <f>E180+D181*dt</f>
        <v>-0.17798251728755857</v>
      </c>
    </row>
    <row r="182" spans="1:19" ht="13.5">
      <c r="A182">
        <f>A181+dt</f>
        <v>5.3700000000000001</v>
      </c>
      <c r="B182">
        <f>-m*g*SIN(E181)</f>
        <v>1.7375129838035976</v>
      </c>
      <c r="C182">
        <f>B182/m/l</f>
        <v>1.7375129838035976</v>
      </c>
      <c r="D182">
        <f>D181+C182*dt</f>
        <v>0.83306959521060375</v>
      </c>
      <c r="E182">
        <f>E181+D182*dt</f>
        <v>-0.15299042943124044</v>
      </c>
    </row>
    <row r="183" spans="1:19" ht="13.5">
      <c r="A183">
        <f>A182+dt</f>
        <v>5.4000000000000004</v>
      </c>
      <c r="B183">
        <f>-m*g*SIN(E182)</f>
        <v>1.4955977584526698</v>
      </c>
      <c r="C183">
        <f>B183/m/l</f>
        <v>1.4955977584526698</v>
      </c>
      <c r="D183">
        <f>D182+C183*dt</f>
        <v>0.87793752796418389</v>
      </c>
      <c r="E183">
        <f>E182+D183*dt</f>
        <v>-0.12665230359231494</v>
      </c>
    </row>
    <row r="184" spans="1:19" ht="13.5">
      <c r="A184">
        <f>A183+dt</f>
        <v>5.4300000000000006</v>
      </c>
      <c r="B184">
        <f>-m*g*SIN(E183)</f>
        <v>1.2396453430094396</v>
      </c>
      <c r="C184">
        <f>B184/m/l</f>
        <v>1.2396453430094396</v>
      </c>
      <c r="D184">
        <f>D183+C184*dt</f>
        <v>0.91512688825446709</v>
      </c>
      <c r="E184">
        <f>E183+D184*dt</f>
        <v>-0.099198496944680928</v>
      </c>
    </row>
    <row r="185" spans="1:19" ht="13.5">
      <c r="A185">
        <f>A184+dt</f>
        <v>5.4600000000000009</v>
      </c>
      <c r="B185">
        <f>-m*g*SIN(E184)</f>
        <v>0.97193818311205371</v>
      </c>
      <c r="C185">
        <f>B185/m/l</f>
        <v>0.97193818311205371</v>
      </c>
      <c r="D185">
        <f>D184+C185*dt</f>
        <v>0.94428503374782868</v>
      </c>
      <c r="E185">
        <f>E184+D185*dt</f>
        <v>-0.070869945932246076</v>
      </c>
    </row>
    <row r="186" spans="1:19" ht="13.5">
      <c r="A186">
        <f>A185+dt</f>
        <v>5.4900000000000011</v>
      </c>
      <c r="B186">
        <f>-m*g*SIN(E185)</f>
        <v>0.69493558363118335</v>
      </c>
      <c r="C186">
        <f>B186/m/l</f>
        <v>0.69493558363118335</v>
      </c>
      <c r="D186">
        <f>D185+C186*dt</f>
        <v>0.96513310125676421</v>
      </c>
      <c r="E186">
        <f>E185+D186*dt</f>
        <v>-0.041915952894543154</v>
      </c>
    </row>
    <row r="187" spans="1:19" ht="13.5">
      <c r="A187">
        <f>A186+dt</f>
        <v>5.5200000000000014</v>
      </c>
      <c r="B187">
        <f>-m*g*SIN(E186)</f>
        <v>0.41124271506896681</v>
      </c>
      <c r="C187">
        <f>B187/m/l</f>
        <v>0.41124271506896681</v>
      </c>
      <c r="D187">
        <f>D186+C187*dt</f>
        <v>0.97747038270883324</v>
      </c>
      <c r="E187">
        <f>E186+D187*dt</f>
        <v>-0.012591841413278158</v>
      </c>
    </row>
    <row r="188" spans="1:19" ht="13.5">
      <c r="A188">
        <f>A187+dt</f>
        <v>5.5500000000000016</v>
      </c>
      <c r="B188">
        <f>-m*g*SIN(E187)</f>
        <v>0.12357306605916915</v>
      </c>
      <c r="C188">
        <f>B188/m/l</f>
        <v>0.12357306605916915</v>
      </c>
      <c r="D188">
        <f>D187+C188*dt</f>
        <v>0.98117757469060829</v>
      </c>
      <c r="E188">
        <f>E187+D188*dt</f>
        <v>0.01684348582744009</v>
      </c>
    </row>
    <row r="189" spans="1:19" ht="13.5">
      <c r="A189">
        <f>A188+dt</f>
        <v>5.5800000000000018</v>
      </c>
      <c r="B189">
        <f>-m*g*SIN(E188)</f>
        <v>-0.1652941539101658</v>
      </c>
      <c r="C189">
        <f>B189/m/l</f>
        <v>-0.1652941539101658</v>
      </c>
      <c r="D189">
        <f>D188+C189*dt</f>
        <v>0.97621875007330328</v>
      </c>
      <c r="E189">
        <f>E188+D189*dt</f>
        <v>0.046130048329639184</v>
      </c>
    </row>
    <row r="190" spans="1:19" ht="13.5">
      <c r="A190">
        <f>A189+dt</f>
        <v>5.6100000000000021</v>
      </c>
      <c r="B190">
        <f>-m*g*SIN(E189)</f>
        <v>-0.45255974799882875</v>
      </c>
      <c r="C190">
        <f>B190/m/l</f>
        <v>-0.45255974799882875</v>
      </c>
      <c r="D190">
        <f>D189+C190*dt</f>
        <v>0.96264195763333837</v>
      </c>
      <c r="E190">
        <f>E189+D190*dt</f>
        <v>0.075009307058639341</v>
      </c>
    </row>
    <row r="191" spans="1:19" ht="13.5">
      <c r="A191">
        <f>A190+dt</f>
        <v>5.6400000000000023</v>
      </c>
      <c r="B191">
        <f>-m*g*SIN(E190)</f>
        <v>-0.73545122984445599</v>
      </c>
      <c r="C191">
        <f>B191/m/l</f>
        <v>-0.73545122984445599</v>
      </c>
      <c r="D191">
        <f>D190+C191*dt</f>
        <v>0.94057842073800468</v>
      </c>
      <c r="E191">
        <f>E190+D191*dt</f>
        <v>0.10322665968077949</v>
      </c>
    </row>
    <row r="192" spans="1:19" ht="13.5">
      <c r="A192">
        <f>A191+dt</f>
        <v>5.6700000000000026</v>
      </c>
      <c r="B192">
        <f>-m*g*SIN(E191)</f>
        <v>-1.0112682337883117</v>
      </c>
      <c r="C192">
        <f>B192/m/l</f>
        <v>-1.0112682337883117</v>
      </c>
      <c r="D192">
        <f>D191+C192*dt</f>
        <v>0.91024037372435529</v>
      </c>
      <c r="E192">
        <f>E191+D192*dt</f>
        <v>0.13053387089251015</v>
      </c>
    </row>
    <row r="193" spans="1:19" ht="13.5">
      <c r="A193">
        <f>A192+dt</f>
        <v>5.7000000000000028</v>
      </c>
      <c r="B193">
        <f>-m*g*SIN(E192)</f>
        <v>-1.2774244923682638</v>
      </c>
      <c r="C193">
        <f>B193/m/l</f>
        <v>-1.2774244923682638</v>
      </c>
      <c r="D193">
        <f>D192+C193*dt</f>
        <v>0.87191763895330743</v>
      </c>
      <c r="E193">
        <f>E192+D193*dt</f>
        <v>0.15669140006110938</v>
      </c>
    </row>
    <row r="194" spans="1:19" ht="13.5">
      <c r="A194">
        <f>A193+dt</f>
        <v>5.7300000000000031</v>
      </c>
      <c r="B194">
        <f>-m*g*SIN(E193)</f>
        <v>-1.5314845182199444</v>
      </c>
      <c r="C194">
        <f>B194/m/l</f>
        <v>-1.5314845182199444</v>
      </c>
      <c r="D194">
        <f>D193+C194*dt</f>
        <v>0.82597310340670904</v>
      </c>
      <c r="E194">
        <f>E193+D194*dt</f>
        <v>0.18147059316331066</v>
      </c>
    </row>
    <row r="195" spans="1:19" ht="13.5">
      <c r="A195">
        <f>A194+dt</f>
        <v>5.7600000000000033</v>
      </c>
      <c r="B195">
        <f>-m*g*SIN(E194)</f>
        <v>-1.7711935555999458</v>
      </c>
      <c r="C195">
        <f>B195/m/l</f>
        <v>-1.7711935555999458</v>
      </c>
      <c r="D195">
        <f>D194+C195*dt</f>
        <v>0.77283729673871071</v>
      </c>
      <c r="E195">
        <f>E194+D195*dt</f>
        <v>0.20465571206547198</v>
      </c>
    </row>
    <row r="196" spans="1:19" ht="13.5">
      <c r="A196">
        <f>A195+dt</f>
        <v>5.7900000000000036</v>
      </c>
      <c r="B196">
        <f>-m*g*SIN(E195)</f>
        <v>-1.9944998967976488</v>
      </c>
      <c r="C196">
        <f>B196/m/l</f>
        <v>-1.9944998967976488</v>
      </c>
      <c r="D196">
        <f>D195+C196*dt</f>
        <v>0.71300229983478125</v>
      </c>
      <c r="E196">
        <f>E195+D196*dt</f>
        <v>0.22604578106051543</v>
      </c>
    </row>
    <row r="197" spans="1:19" ht="13.5">
      <c r="A197">
        <f>A196+dt</f>
        <v>5.8200000000000038</v>
      </c>
      <c r="B197">
        <f>-m*g*SIN(E196)</f>
        <v>-2.1995692386240742</v>
      </c>
      <c r="C197">
        <f>B197/m/l</f>
        <v>-2.1995692386240742</v>
      </c>
      <c r="D197">
        <f>D196+C197*dt</f>
        <v>0.64701522267605904</v>
      </c>
      <c r="E197">
        <f>E196+D197*dt</f>
        <v>0.2454562377407972</v>
      </c>
    </row>
    <row r="198" spans="1:19" ht="13.5">
      <c r="A198">
        <f>A197+dt</f>
        <v>5.8500000000000041</v>
      </c>
      <c r="B198">
        <f>-m*g*SIN(E197)</f>
        <v>-2.384791330123293</v>
      </c>
      <c r="C198">
        <f>B198/m/l</f>
        <v>-2.384791330123293</v>
      </c>
      <c r="D198">
        <f>D197+C198*dt</f>
        <v>0.57547148277236027</v>
      </c>
      <c r="E198">
        <f>E197+D198*dt</f>
        <v>0.26272038222396799</v>
      </c>
    </row>
    <row r="199" spans="1:19" ht="13.5">
      <c r="A199">
        <f>A198+dt</f>
        <v>5.8800000000000043</v>
      </c>
      <c r="B199">
        <f>-m*g*SIN(E198)</f>
        <v>-2.5487796852477231</v>
      </c>
      <c r="C199">
        <f>B199/m/l</f>
        <v>-2.5487796852477231</v>
      </c>
      <c r="D199">
        <f>D198+C199*dt</f>
        <v>0.49900809221492859</v>
      </c>
      <c r="E199">
        <f>E198+D199*dt</f>
        <v>0.27769062499041586</v>
      </c>
    </row>
    <row r="200" spans="1:19" ht="13.5">
      <c r="A200">
        <f>A199+dt</f>
        <v>5.9100000000000046</v>
      </c>
      <c r="B200">
        <f>-m*g*SIN(E199)</f>
        <v>-2.690365563362124</v>
      </c>
      <c r="C200">
        <f>B200/m/l</f>
        <v>-2.690365563362124</v>
      </c>
      <c r="D200">
        <f>D199+C200*dt</f>
        <v>0.41829712531406488</v>
      </c>
      <c r="E200">
        <f>E199+D200*dt</f>
        <v>0.29023953874983782</v>
      </c>
    </row>
    <row r="201" spans="1:19" ht="13.5">
      <c r="A201">
        <f>A200+dt</f>
        <v>5.9400000000000048</v>
      </c>
      <c r="B201">
        <f>-m*g*SIN(E200)</f>
        <v>-2.8085877282485892</v>
      </c>
      <c r="C201">
        <f>B201/m/l</f>
        <v>-2.8085877282485892</v>
      </c>
      <c r="D201">
        <f>D200+C201*dt</f>
        <v>0.33403949346660722</v>
      </c>
      <c r="E201">
        <f>E200+D201*dt</f>
        <v>0.30026072355383604</v>
      </c>
    </row>
    <row r="202" spans="1:19" ht="13.5">
      <c r="A202">
        <f>A201+dt</f>
        <v>5.9700000000000051</v>
      </c>
      <c r="B202">
        <f>-m*g*SIN(E201)</f>
        <v>-2.9026796681751499</v>
      </c>
      <c r="C202">
        <f>B202/m/l</f>
        <v>-2.9026796681751499</v>
      </c>
      <c r="D202">
        <f>D201+C202*dt</f>
        <v>0.24695910342135274</v>
      </c>
      <c r="E202">
        <f>E201+D202*dt</f>
        <v>0.30766949665647664</v>
      </c>
    </row>
    <row r="203" spans="1:19" ht="13.5">
      <c r="A203">
        <f>A202+dt</f>
        <v>6.0000000000000053</v>
      </c>
      <c r="B203">
        <f>-m*g*SIN(E202)</f>
        <v>-2.9720559934150499</v>
      </c>
      <c r="C203">
        <f>B203/m/l</f>
        <v>-2.9720559934150499</v>
      </c>
      <c r="D203">
        <f>D202+C203*dt</f>
        <v>0.15779742361890126</v>
      </c>
      <c r="E203">
        <f>E202+D203*dt</f>
        <v>0.31240341936504368</v>
      </c>
    </row>
    <row r="204" spans="1:19" ht="13.5">
      <c r="A204">
        <f>A203+dt</f>
        <v>6.0300000000000056</v>
      </c>
      <c r="B204">
        <f>-m*g*SIN(E203)</f>
        <v>-3.0162996316198516</v>
      </c>
      <c r="C204">
        <f>B204/m/l</f>
        <v>-3.0162996316198516</v>
      </c>
      <c r="D204">
        <f>D203+C204*dt</f>
        <v>0.067308434670305714</v>
      </c>
      <c r="E204">
        <f>E203+D204*dt</f>
        <v>0.31442267240515287</v>
      </c>
    </row>
    <row r="205" spans="1:19" ht="13.5">
      <c r="A205">
        <f>A204+dt</f>
        <v>6.0600000000000058</v>
      </c>
      <c r="B205">
        <f>-m*g*SIN(E204)</f>
        <v>-3.0351512316475322</v>
      </c>
      <c r="C205">
        <f>B205/m/l</f>
        <v>-3.0351512316475322</v>
      </c>
      <c r="D205">
        <f>D204+C205*dt</f>
        <v>-0.023746102279120246</v>
      </c>
      <c r="E205">
        <f>E204+D205*dt</f>
        <v>0.31371028933677925</v>
      </c>
    </row>
    <row r="206" spans="1:19" ht="13.5">
      <c r="A206">
        <f>A205+dt</f>
        <v>6.0900000000000061</v>
      </c>
      <c r="B206">
        <f>-m*g*SIN(E205)</f>
        <v>-3.0285018838488051</v>
      </c>
      <c r="C206">
        <f>B206/m/l</f>
        <v>-3.0285018838488051</v>
      </c>
      <c r="D206">
        <f>D205+C206*dt</f>
        <v>-0.11460115879458439</v>
      </c>
      <c r="E206">
        <f>E205+D206*dt</f>
        <v>0.31027225457294172</v>
      </c>
    </row>
    <row r="207" spans="1:19" ht="13.5">
      <c r="A207">
        <f>A206+dt</f>
        <v>6.1200000000000063</v>
      </c>
      <c r="B207">
        <f>-m*g*SIN(E206)</f>
        <v>-2.9963898932089577</v>
      </c>
      <c r="C207">
        <f>B207/m/l</f>
        <v>-2.9963898932089577</v>
      </c>
      <c r="D207">
        <f>D206+C207*dt</f>
        <v>-0.20449285559085312</v>
      </c>
      <c r="E207">
        <f>E206+D207*dt</f>
        <v>0.30413746890521615</v>
      </c>
    </row>
    <row r="208" spans="1:19" ht="13.5">
      <c r="A208">
        <f>A207+dt</f>
        <v>6.1500000000000066</v>
      </c>
      <c r="B208">
        <f>-m*g*SIN(E207)</f>
        <v>-2.939001926102804</v>
      </c>
      <c r="C208">
        <f>B208/m/l</f>
        <v>-2.939001926102804</v>
      </c>
      <c r="D208">
        <f>D207+C208*dt</f>
        <v>-0.29266291337393724</v>
      </c>
      <c r="E208">
        <f>E207+D208*dt</f>
        <v>0.29535758150399805</v>
      </c>
    </row>
    <row r="209" spans="1:19" ht="13.5">
      <c r="A209">
        <f>A208+dt</f>
        <v>6.1800000000000068</v>
      </c>
      <c r="B209">
        <f>-m*g*SIN(E208)</f>
        <v>-2.8566784170500745</v>
      </c>
      <c r="C209">
        <f>B209/m/l</f>
        <v>-2.8566784170500745</v>
      </c>
      <c r="D209">
        <f>D208+C209*dt</f>
        <v>-0.37836326588543945</v>
      </c>
      <c r="E209">
        <f>E208+D209*dt</f>
        <v>0.28400668352743486</v>
      </c>
    </row>
    <row r="210" spans="1:19" ht="13.5">
      <c r="A210">
        <f>A209+dt</f>
        <v>6.2100000000000071</v>
      </c>
      <c r="B210">
        <f>-m*g*SIN(E209)</f>
        <v>-2.7499226940916386</v>
      </c>
      <c r="C210">
        <f>B210/m/l</f>
        <v>-2.7499226940916386</v>
      </c>
      <c r="D210">
        <f>D209+C210*dt</f>
        <v>-0.46086094670818861</v>
      </c>
      <c r="E210">
        <f>E209+D210*dt</f>
        <v>0.27018085512618922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" style="2" width="9.142307692307693"/>
    <col min="2" max="256" style="2" width="9.14230769230769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" style="2" width="9.142307692307693"/>
    <col min="2" max="256" style="2" width="9.14230769230769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gnumeric</Application>
  <AppVersion>1.1235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2020-03-02T22:54:33Z</dcterms:modified>
  <dcterms:created xsi:type="dcterms:W3CDTF">2020-03-01T23:04:31Z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